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omments1.xml" ContentType="application/vnd.openxmlformats-officedocument.spreadsheetml.comments+xml"/>
  <Override PartName="/xl/charts/chart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drawings/drawing17.xml" ContentType="application/vnd.openxmlformats-officedocument.drawingml.chartshapes+xml"/>
  <Override PartName="/xl/charts/chart9.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drawings/drawing20.xml" ContentType="application/vnd.openxmlformats-officedocument.drawingml.chartshapes+xml"/>
  <Override PartName="/xl/charts/chart11.xml" ContentType="application/vnd.openxmlformats-officedocument.drawingml.chart+xml"/>
  <Override PartName="/xl/drawings/drawing21.xml" ContentType="application/vnd.openxmlformats-officedocument.drawing+xml"/>
  <Override PartName="/xl/charts/chart12.xml" ContentType="application/vnd.openxmlformats-officedocument.drawingml.chart+xml"/>
  <Override PartName="/xl/drawings/drawing22.xml" ContentType="application/vnd.openxmlformats-officedocument.drawingml.chartshapes+xml"/>
  <Override PartName="/xl/charts/chart13.xml" ContentType="application/vnd.openxmlformats-officedocument.drawingml.chart+xml"/>
  <Override PartName="/xl/drawings/drawing23.xml" ContentType="application/vnd.openxmlformats-officedocument.drawing+xml"/>
  <Override PartName="/xl/charts/chart14.xml" ContentType="application/vnd.openxmlformats-officedocument.drawingml.chart+xml"/>
  <Override PartName="/xl/drawings/drawing24.xml" ContentType="application/vnd.openxmlformats-officedocument.drawingml.chartshapes+xml"/>
  <Override PartName="/xl/charts/chart1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omments2.xml" ContentType="application/vnd.openxmlformats-officedocument.spreadsheetml.comments+xml"/>
  <Override PartName="/xl/charts/chart16.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17.xml" ContentType="application/vnd.openxmlformats-officedocument.drawingml.chart+xml"/>
  <Override PartName="/xl/drawings/drawing31.xml" ContentType="application/vnd.openxmlformats-officedocument.drawing+xml"/>
  <Override PartName="/xl/charts/chart18.xml" ContentType="application/vnd.openxmlformats-officedocument.drawingml.chart+xml"/>
  <Override PartName="/xl/drawings/drawing32.xml" ContentType="application/vnd.openxmlformats-officedocument.drawingml.chartshapes+xml"/>
  <Override PartName="/xl/charts/chart19.xml" ContentType="application/vnd.openxmlformats-officedocument.drawingml.chart+xml"/>
  <Override PartName="/xl/drawings/drawing33.xml" ContentType="application/vnd.openxmlformats-officedocument.drawing+xml"/>
  <Override PartName="/xl/charts/chart20.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1.xml" ContentType="application/vnd.openxmlformats-officedocument.drawingml.chart+xml"/>
  <Override PartName="/xl/drawings/drawing36.xml" ContentType="application/vnd.openxmlformats-officedocument.drawingml.chartshapes+xml"/>
  <Override PartName="/xl/charts/chart22.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23.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4.xml" ContentType="application/vnd.openxmlformats-officedocument.drawingml.chart+xml"/>
  <Override PartName="/xl/drawings/drawing41.xml" ContentType="application/vnd.openxmlformats-officedocument.drawingml.chartshapes+xml"/>
  <Override PartName="/xl/charts/chart2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44.xml" ContentType="application/vnd.openxmlformats-officedocument.drawing+xml"/>
  <Override PartName="/xl/charts/chart28.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29.xml" ContentType="application/vnd.openxmlformats-officedocument.drawingml.chart+xml"/>
  <Override PartName="/xl/drawings/drawing47.xml" ContentType="application/vnd.openxmlformats-officedocument.drawingml.chartshapes+xml"/>
  <Override PartName="/xl/charts/chart30.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31.xml" ContentType="application/vnd.openxmlformats-officedocument.drawingml.chart+xml"/>
  <Override PartName="/xl/drawings/drawing50.xml" ContentType="application/vnd.openxmlformats-officedocument.drawingml.chartshapes+xml"/>
  <Override PartName="/xl/charts/chart32.xml" ContentType="application/vnd.openxmlformats-officedocument.drawingml.chart+xml"/>
  <Override PartName="/xl/drawings/drawing51.xml" ContentType="application/vnd.openxmlformats-officedocument.drawing+xml"/>
  <Override PartName="/xl/charts/chart33.xml" ContentType="application/vnd.openxmlformats-officedocument.drawingml.chart+xml"/>
  <Override PartName="/xl/drawings/drawing52.xml" ContentType="application/vnd.openxmlformats-officedocument.drawing+xml"/>
  <Override PartName="/xl/charts/chart34.xml" ContentType="application/vnd.openxmlformats-officedocument.drawingml.chart+xml"/>
  <Override PartName="/xl/drawings/drawing53.xml" ContentType="application/vnd.openxmlformats-officedocument.drawing+xml"/>
  <Override PartName="/xl/charts/chart35.xml" ContentType="application/vnd.openxmlformats-officedocument.drawingml.chart+xml"/>
  <Override PartName="/xl/drawings/drawing54.xml" ContentType="application/vnd.openxmlformats-officedocument.drawingml.chartshapes+xml"/>
  <Override PartName="/xl/charts/chart36.xml" ContentType="application/vnd.openxmlformats-officedocument.drawingml.chart+xml"/>
  <Override PartName="/xl/drawings/drawing55.xml" ContentType="application/vnd.openxmlformats-officedocument.drawing+xml"/>
  <Override PartName="/xl/charts/chart37.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38.xml" ContentType="application/vnd.openxmlformats-officedocument.drawingml.chart+xml"/>
  <Override PartName="/xl/drawings/drawing58.xml" ContentType="application/vnd.openxmlformats-officedocument.drawing+xml"/>
  <Override PartName="/xl/charts/chart39.xml" ContentType="application/vnd.openxmlformats-officedocument.drawingml.chart+xml"/>
  <Override PartName="/xl/drawings/drawing59.xml" ContentType="application/vnd.openxmlformats-officedocument.drawing+xml"/>
  <Override PartName="/xl/charts/chart40.xml" ContentType="application/vnd.openxmlformats-officedocument.drawingml.chart+xml"/>
  <Override PartName="/xl/drawings/drawing60.xml" ContentType="application/vnd.openxmlformats-officedocument.drawing+xml"/>
  <Override PartName="/xl/charts/chart41.xml" ContentType="application/vnd.openxmlformats-officedocument.drawingml.chart+xml"/>
  <Override PartName="/xl/drawings/drawing61.xml" ContentType="application/vnd.openxmlformats-officedocument.drawing+xml"/>
  <Override PartName="/xl/charts/chart42.xml" ContentType="application/vnd.openxmlformats-officedocument.drawingml.chart+xml"/>
  <Override PartName="/xl/drawings/drawing62.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4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4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47.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48.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49.xml" ContentType="application/vnd.openxmlformats-officedocument.drawingml.chart+xml"/>
  <Override PartName="/xl/drawings/drawing73.xml" ContentType="application/vnd.openxmlformats-officedocument.drawingml.chartshapes+xml"/>
  <Override PartName="/xl/charts/chart50.xml" ContentType="application/vnd.openxmlformats-officedocument.drawingml.chart+xml"/>
  <Override PartName="/xl/drawings/drawing74.xml" ContentType="application/vnd.openxmlformats-officedocument.drawing+xml"/>
  <Override PartName="/xl/charts/chart51.xml" ContentType="application/vnd.openxmlformats-officedocument.drawingml.chart+xml"/>
  <Override PartName="/xl/drawings/drawing75.xml" ContentType="application/vnd.openxmlformats-officedocument.drawingml.chartshapes+xml"/>
  <Override PartName="/xl/charts/chart52.xml" ContentType="application/vnd.openxmlformats-officedocument.drawingml.chart+xml"/>
  <Override PartName="/xl/drawings/drawing76.xml" ContentType="application/vnd.openxmlformats-officedocument.drawing+xml"/>
  <Override PartName="/xl/charts/chart53.xml" ContentType="application/vnd.openxmlformats-officedocument.drawingml.chart+xml"/>
  <Override PartName="/xl/drawings/drawing77.xml" ContentType="application/vnd.openxmlformats-officedocument.drawingml.chartshapes+xml"/>
  <Override PartName="/xl/charts/chart54.xml" ContentType="application/vnd.openxmlformats-officedocument.drawingml.chart+xml"/>
  <Override PartName="/xl/drawings/drawing78.xml" ContentType="application/vnd.openxmlformats-officedocument.drawing+xml"/>
  <Override PartName="/xl/charts/chart55.xml" ContentType="application/vnd.openxmlformats-officedocument.drawingml.chart+xml"/>
  <Override PartName="/xl/drawings/drawing79.xml" ContentType="application/vnd.openxmlformats-officedocument.drawingml.chartshapes+xml"/>
  <Override PartName="/xl/charts/chart56.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57.xml" ContentType="application/vnd.openxmlformats-officedocument.drawingml.chart+xml"/>
  <Override PartName="/xl/drawings/drawing82.xml" ContentType="application/vnd.openxmlformats-officedocument.drawingml.chartshapes+xml"/>
  <Override PartName="/xl/charts/chart58.xml" ContentType="application/vnd.openxmlformats-officedocument.drawingml.chart+xml"/>
  <Override PartName="/xl/drawings/drawing83.xml" ContentType="application/vnd.openxmlformats-officedocument.drawing+xml"/>
  <Override PartName="/xl/charts/chart59.xml" ContentType="application/vnd.openxmlformats-officedocument.drawingml.chart+xml"/>
  <Override PartName="/xl/drawings/drawing84.xml" ContentType="application/vnd.openxmlformats-officedocument.drawingml.chartshapes+xml"/>
  <Override PartName="/xl/charts/chart60.xml" ContentType="application/vnd.openxmlformats-officedocument.drawingml.chart+xml"/>
  <Override PartName="/xl/drawings/drawing85.xml" ContentType="application/vnd.openxmlformats-officedocument.drawing+xml"/>
  <Override PartName="/xl/charts/chart61.xml" ContentType="application/vnd.openxmlformats-officedocument.drawingml.chart+xml"/>
  <Override PartName="/xl/drawings/drawing86.xml" ContentType="application/vnd.openxmlformats-officedocument.drawingml.chartshapes+xml"/>
  <Override PartName="/xl/charts/chart62.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63.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Arbeitsbereiche\AB-2\AB-241\Intern\MELUR\Monitoring Energiewende\"/>
    </mc:Choice>
  </mc:AlternateContent>
  <bookViews>
    <workbookView xWindow="0" yWindow="0" windowWidth="23040" windowHeight="9672" tabRatio="905" firstSheet="31" activeTab="41"/>
  </bookViews>
  <sheets>
    <sheet name="Titel" sheetId="1" r:id="rId1"/>
    <sheet name="Impressum" sheetId="2" r:id="rId2"/>
    <sheet name="Inhalt" sheetId="3" r:id="rId3"/>
    <sheet name="Quellenverzeichnis" sheetId="4" r:id="rId4"/>
    <sheet name="E.1" sheetId="5" r:id="rId5"/>
    <sheet name="E.2" sheetId="6" r:id="rId6"/>
    <sheet name="E.3" sheetId="7" r:id="rId7"/>
    <sheet name="E.5" sheetId="8" r:id="rId8"/>
    <sheet name="E.6" sheetId="9" r:id="rId9"/>
    <sheet name="E.7" sheetId="10" r:id="rId10"/>
    <sheet name="E.8" sheetId="11" r:id="rId11"/>
    <sheet name="E.9" sheetId="12" r:id="rId12"/>
    <sheet name="E.10" sheetId="13" r:id="rId13"/>
    <sheet name="E.10a" sheetId="57" r:id="rId14"/>
    <sheet name="E.11" sheetId="14" r:id="rId15"/>
    <sheet name="E.12" sheetId="15" r:id="rId16"/>
    <sheet name="M.1" sheetId="16" r:id="rId17"/>
    <sheet name="M.2" sheetId="17" r:id="rId18"/>
    <sheet name="M.3" sheetId="18" r:id="rId19"/>
    <sheet name="M.4" sheetId="19" r:id="rId20"/>
    <sheet name="M.5" sheetId="20" r:id="rId21"/>
    <sheet name="M.6" sheetId="21" r:id="rId22"/>
    <sheet name="M.7" sheetId="22" r:id="rId23"/>
    <sheet name="M.8" sheetId="23" r:id="rId24"/>
    <sheet name="M.9" sheetId="24" r:id="rId25"/>
    <sheet name="M.10" sheetId="25" r:id="rId26"/>
    <sheet name="M.11" sheetId="26" r:id="rId27"/>
    <sheet name="M.12" sheetId="27" r:id="rId28"/>
    <sheet name="M.13" sheetId="28" r:id="rId29"/>
    <sheet name="M.14" sheetId="29" r:id="rId30"/>
    <sheet name="M.15" sheetId="30" r:id="rId31"/>
    <sheet name="M.15a" sheetId="31" r:id="rId32"/>
    <sheet name="M.16" sheetId="32" r:id="rId33"/>
    <sheet name="M.17" sheetId="33" r:id="rId34"/>
    <sheet name="M.18" sheetId="34" r:id="rId35"/>
    <sheet name="M.19" sheetId="35" r:id="rId36"/>
    <sheet name="M.20" sheetId="36" r:id="rId37"/>
    <sheet name="M.21" sheetId="37" r:id="rId38"/>
    <sheet name="M.22" sheetId="38" r:id="rId39"/>
    <sheet name="M.22a" sheetId="39" r:id="rId40"/>
    <sheet name="M.23" sheetId="40" r:id="rId41"/>
    <sheet name="M.24" sheetId="41" r:id="rId42"/>
    <sheet name="M.25" sheetId="42" r:id="rId43"/>
    <sheet name="A.1" sheetId="43" r:id="rId44"/>
    <sheet name="A.2" sheetId="44" r:id="rId45"/>
    <sheet name="A.3" sheetId="45" r:id="rId46"/>
    <sheet name="A.4" sheetId="46" r:id="rId47"/>
    <sheet name="A.5" sheetId="47" r:id="rId48"/>
    <sheet name="A.5a" sheetId="48" r:id="rId49"/>
    <sheet name="A.5b" sheetId="49" r:id="rId50"/>
    <sheet name="A.5c" sheetId="50" r:id="rId51"/>
    <sheet name="A.6" sheetId="51" r:id="rId52"/>
    <sheet name="A.7" sheetId="53" r:id="rId53"/>
    <sheet name="A.8" sheetId="54" r:id="rId54"/>
    <sheet name="A.9" sheetId="55" r:id="rId55"/>
    <sheet name="A.10" sheetId="56" r:id="rId56"/>
  </sheets>
  <externalReferences>
    <externalReference r:id="rId57"/>
    <externalReference r:id="rId58"/>
    <externalReference r:id="rId59"/>
    <externalReference r:id="rId60"/>
    <externalReference r:id="rId61"/>
    <externalReference r:id="rId62"/>
    <externalReference r:id="rId63"/>
  </externalReferences>
  <definedNames>
    <definedName name="__C">'[1]Zahlen Super'!$F$2</definedName>
    <definedName name="__q33" localSheetId="44" hidden="1">{"'Verkehr-Personen'!$A$5:$J$26"}</definedName>
    <definedName name="__q33" localSheetId="13" hidden="1">{"'Verkehr-Personen'!$A$5:$J$26"}</definedName>
    <definedName name="__q33" localSheetId="11" hidden="1">{"'Verkehr-Personen'!$A$5:$J$26"}</definedName>
    <definedName name="__q33" hidden="1">{"'Verkehr-Personen'!$A$5:$J$26"}</definedName>
    <definedName name="__r" localSheetId="44" hidden="1">{"'Verkehr-Personen'!$A$5:$J$26"}</definedName>
    <definedName name="__r" localSheetId="13" hidden="1">{"'Verkehr-Personen'!$A$5:$J$26"}</definedName>
    <definedName name="__r" localSheetId="11" hidden="1">{"'Verkehr-Personen'!$A$5:$J$26"}</definedName>
    <definedName name="__r" hidden="1">{"'Verkehr-Personen'!$A$5:$J$26"}</definedName>
    <definedName name="__r6r6" localSheetId="44" hidden="1">{"'Verkehr-Personen'!$A$5:$J$26"}</definedName>
    <definedName name="__r6r6" localSheetId="13" hidden="1">{"'Verkehr-Personen'!$A$5:$J$26"}</definedName>
    <definedName name="__r6r6" localSheetId="11" hidden="1">{"'Verkehr-Personen'!$A$5:$J$26"}</definedName>
    <definedName name="__r6r6" hidden="1">{"'Verkehr-Personen'!$A$5:$J$26"}</definedName>
    <definedName name="_AMO_UniqueIdentifier" hidden="1">"'110022df-5d41-494e-80d5-bdc639a9ba18'"</definedName>
    <definedName name="_C">'[1]Zahlen Super'!$F$2</definedName>
    <definedName name="_q33" localSheetId="44" hidden="1">{"'Verkehr-Personen'!$A$5:$J$26"}</definedName>
    <definedName name="_q33" localSheetId="13" hidden="1">{"'Verkehr-Personen'!$A$5:$J$26"}</definedName>
    <definedName name="_q33" localSheetId="11" hidden="1">{"'Verkehr-Personen'!$A$5:$J$26"}</definedName>
    <definedName name="_q33" hidden="1">{"'Verkehr-Personen'!$A$5:$J$26"}</definedName>
    <definedName name="_r" localSheetId="44" hidden="1">{"'Verkehr-Personen'!$A$5:$J$26"}</definedName>
    <definedName name="_r" localSheetId="13" hidden="1">{"'Verkehr-Personen'!$A$5:$J$26"}</definedName>
    <definedName name="_r" localSheetId="11" hidden="1">{"'Verkehr-Personen'!$A$5:$J$26"}</definedName>
    <definedName name="_r" hidden="1">{"'Verkehr-Personen'!$A$5:$J$26"}</definedName>
    <definedName name="_r6r6" localSheetId="44" hidden="1">{"'Verkehr-Personen'!$A$5:$J$26"}</definedName>
    <definedName name="_r6r6" localSheetId="13" hidden="1">{"'Verkehr-Personen'!$A$5:$J$26"}</definedName>
    <definedName name="_r6r6" localSheetId="11" hidden="1">{"'Verkehr-Personen'!$A$5:$J$26"}</definedName>
    <definedName name="_r6r6" hidden="1">{"'Verkehr-Personen'!$A$5:$J$26"}</definedName>
    <definedName name="a" localSheetId="44" hidden="1">{"'Verkehr-Personen'!$A$5:$J$26"}</definedName>
    <definedName name="a" localSheetId="13" hidden="1">{"'Verkehr-Personen'!$A$5:$J$26"}</definedName>
    <definedName name="a" localSheetId="11" hidden="1">{"'Verkehr-Personen'!$A$5:$J$26"}</definedName>
    <definedName name="a" hidden="1">{"'Verkehr-Personen'!$A$5:$J$26"}</definedName>
    <definedName name="aa" localSheetId="44" hidden="1">{"'Verkehr-Personen'!$A$5:$J$26"}</definedName>
    <definedName name="aa" localSheetId="13" hidden="1">{"'Verkehr-Personen'!$A$5:$J$26"}</definedName>
    <definedName name="aa" localSheetId="11" hidden="1">{"'Verkehr-Personen'!$A$5:$J$26"}</definedName>
    <definedName name="aa" hidden="1">{"'Verkehr-Personen'!$A$5:$J$26"}</definedName>
    <definedName name="aaaa" localSheetId="44" hidden="1">{"'Verkehr-Personen'!$A$5:$J$26"}</definedName>
    <definedName name="aaaa" localSheetId="13" hidden="1">{"'Verkehr-Personen'!$A$5:$J$26"}</definedName>
    <definedName name="aaaa" localSheetId="11" hidden="1">{"'Verkehr-Personen'!$A$5:$J$26"}</definedName>
    <definedName name="aaaa" hidden="1">{"'Verkehr-Personen'!$A$5:$J$26"}</definedName>
    <definedName name="ääääääää" localSheetId="44" hidden="1">{"'Verkehr-Personen'!$A$5:$J$26"}</definedName>
    <definedName name="ääääääää" localSheetId="13" hidden="1">{"'Verkehr-Personen'!$A$5:$J$26"}</definedName>
    <definedName name="ääääääää" localSheetId="11" hidden="1">{"'Verkehr-Personen'!$A$5:$J$26"}</definedName>
    <definedName name="ääääääää" hidden="1">{"'Verkehr-Personen'!$A$5:$J$26"}</definedName>
    <definedName name="aaaaaaaaaaaaaaaaaaaaaaaaaaaaaaaaaaaaa" localSheetId="44" hidden="1">{"'Verkehr-Personen'!$A$5:$J$26"}</definedName>
    <definedName name="aaaaaaaaaaaaaaaaaaaaaaaaaaaaaaaaaaaaa" localSheetId="13" hidden="1">{"'Verkehr-Personen'!$A$5:$J$26"}</definedName>
    <definedName name="aaaaaaaaaaaaaaaaaaaaaaaaaaaaaaaaaaaaa" localSheetId="11" hidden="1">{"'Verkehr-Personen'!$A$5:$J$26"}</definedName>
    <definedName name="aaaaaaaaaaaaaaaaaaaaaaaaaaaaaaaaaaaaa" hidden="1">{"'Verkehr-Personen'!$A$5:$J$26"}</definedName>
    <definedName name="aaaaaabb" localSheetId="44" hidden="1">{"'Verkehr-Personen'!$A$5:$J$26"}</definedName>
    <definedName name="aaaaaabb" localSheetId="13" hidden="1">{"'Verkehr-Personen'!$A$5:$J$26"}</definedName>
    <definedName name="aaaaaabb" localSheetId="11" hidden="1">{"'Verkehr-Personen'!$A$5:$J$26"}</definedName>
    <definedName name="aaaaaabb" hidden="1">{"'Verkehr-Personen'!$A$5:$J$26"}</definedName>
    <definedName name="aaws" localSheetId="44" hidden="1">{"'Verkehr-Personen'!$A$5:$J$26"}</definedName>
    <definedName name="aaws" localSheetId="13" hidden="1">{"'Verkehr-Personen'!$A$5:$J$26"}</definedName>
    <definedName name="aaws" localSheetId="11" hidden="1">{"'Verkehr-Personen'!$A$5:$J$26"}</definedName>
    <definedName name="aaws" hidden="1">{"'Verkehr-Personen'!$A$5:$J$26"}</definedName>
    <definedName name="ab" localSheetId="44" hidden="1">{"'Verkehr-Personen'!$A$5:$J$26"}</definedName>
    <definedName name="ab" localSheetId="13" hidden="1">{"'Verkehr-Personen'!$A$5:$J$26"}</definedName>
    <definedName name="ab" localSheetId="11" hidden="1">{"'Verkehr-Personen'!$A$5:$J$26"}</definedName>
    <definedName name="ab" hidden="1">{"'Verkehr-Personen'!$A$5:$J$26"}</definedName>
    <definedName name="abssoll" localSheetId="44" hidden="1">{"'Verkehr-Personen'!$A$5:$J$26"}</definedName>
    <definedName name="abssoll" localSheetId="13" hidden="1">{"'Verkehr-Personen'!$A$5:$J$26"}</definedName>
    <definedName name="abssoll" localSheetId="11" hidden="1">{"'Verkehr-Personen'!$A$5:$J$26"}</definedName>
    <definedName name="abssoll" hidden="1">{"'Verkehr-Personen'!$A$5:$J$26"}</definedName>
    <definedName name="achtele" localSheetId="44" hidden="1">{"'Verkehr-Personen'!$A$5:$J$26"}</definedName>
    <definedName name="achtele" localSheetId="13" hidden="1">{"'Verkehr-Personen'!$A$5:$J$26"}</definedName>
    <definedName name="achtele" localSheetId="11" hidden="1">{"'Verkehr-Personen'!$A$5:$J$26"}</definedName>
    <definedName name="achtele" hidden="1">{"'Verkehr-Personen'!$A$5:$J$26"}</definedName>
    <definedName name="aeffle" localSheetId="44" hidden="1">{"'Verkehr-Personen'!$A$5:$J$26"}</definedName>
    <definedName name="aeffle" localSheetId="13" hidden="1">{"'Verkehr-Personen'!$A$5:$J$26"}</definedName>
    <definedName name="aeffle" localSheetId="11" hidden="1">{"'Verkehr-Personen'!$A$5:$J$26"}</definedName>
    <definedName name="aeffle" hidden="1">{"'Verkehr-Personen'!$A$5:$J$26"}</definedName>
    <definedName name="aejrpfyk" localSheetId="44" hidden="1">{"'Verkehr-Personen'!$A$5:$J$26"}</definedName>
    <definedName name="aejrpfyk" localSheetId="13" hidden="1">{"'Verkehr-Personen'!$A$5:$J$26"}</definedName>
    <definedName name="aejrpfyk" localSheetId="11" hidden="1">{"'Verkehr-Personen'!$A$5:$J$26"}</definedName>
    <definedName name="aejrpfyk" hidden="1">{"'Verkehr-Personen'!$A$5:$J$26"}</definedName>
    <definedName name="AF_N2O_Narkose_alle_Laender" localSheetId="13">#REF!</definedName>
    <definedName name="AF_N2O_Narkose_alle_Laender" localSheetId="15">#REF!</definedName>
    <definedName name="AF_N2O_Narkose_alle_Laender" localSheetId="16">#REF!</definedName>
    <definedName name="AF_N2O_Narkose_alle_Laender" localSheetId="17">#REF!</definedName>
    <definedName name="AF_N2O_Narkose_alle_Laender" localSheetId="42">#REF!</definedName>
    <definedName name="AF_N2O_Narkose_alle_Laender">#REF!</definedName>
    <definedName name="akaiserkoenig" localSheetId="44" hidden="1">{"'Verkehr-Personen'!$A$5:$J$26"}</definedName>
    <definedName name="akaiserkoenig" localSheetId="13" hidden="1">{"'Verkehr-Personen'!$A$5:$J$26"}</definedName>
    <definedName name="akaiserkoenig" localSheetId="11" hidden="1">{"'Verkehr-Personen'!$A$5:$J$26"}</definedName>
    <definedName name="akaiserkoenig" hidden="1">{"'Verkehr-Personen'!$A$5:$J$26"}</definedName>
    <definedName name="alexander" localSheetId="44" hidden="1">{"'Verkehr-Personen'!$A$5:$J$26"}</definedName>
    <definedName name="alexander" localSheetId="13" hidden="1">{"'Verkehr-Personen'!$A$5:$J$26"}</definedName>
    <definedName name="alexander" localSheetId="11" hidden="1">{"'Verkehr-Personen'!$A$5:$J$26"}</definedName>
    <definedName name="alexander" hidden="1">{"'Verkehr-Personen'!$A$5:$J$26"}</definedName>
    <definedName name="allesgestreift" localSheetId="44" hidden="1">{"'Verkehr-Personen'!$A$5:$J$26"}</definedName>
    <definedName name="allesgestreift" localSheetId="13" hidden="1">{"'Verkehr-Personen'!$A$5:$J$26"}</definedName>
    <definedName name="allesgestreift" localSheetId="11" hidden="1">{"'Verkehr-Personen'!$A$5:$J$26"}</definedName>
    <definedName name="allesgestreift" hidden="1">{"'Verkehr-Personen'!$A$5:$J$26"}</definedName>
    <definedName name="alpen" localSheetId="44" hidden="1">{"'Verkehr-Personen'!$A$5:$J$26"}</definedName>
    <definedName name="alpen" localSheetId="13" hidden="1">{"'Verkehr-Personen'!$A$5:$J$26"}</definedName>
    <definedName name="alpen" localSheetId="11" hidden="1">{"'Verkehr-Personen'!$A$5:$J$26"}</definedName>
    <definedName name="alpen" hidden="1">{"'Verkehr-Personen'!$A$5:$J$26"}</definedName>
    <definedName name="alpenle" localSheetId="44" hidden="1">{"'Verkehr-Personen'!$A$5:$J$26"}</definedName>
    <definedName name="alpenle" localSheetId="13" hidden="1">{"'Verkehr-Personen'!$A$5:$J$26"}</definedName>
    <definedName name="alpenle" localSheetId="11" hidden="1">{"'Verkehr-Personen'!$A$5:$J$26"}</definedName>
    <definedName name="alpenle" hidden="1">{"'Verkehr-Personen'!$A$5:$J$26"}</definedName>
    <definedName name="alple" localSheetId="44" hidden="1">{"'Verkehr-Personen'!$A$5:$J$26"}</definedName>
    <definedName name="alple" localSheetId="13" hidden="1">{"'Verkehr-Personen'!$A$5:$J$26"}</definedName>
    <definedName name="alple" localSheetId="11" hidden="1">{"'Verkehr-Personen'!$A$5:$J$26"}</definedName>
    <definedName name="alple" hidden="1">{"'Verkehr-Personen'!$A$5:$J$26"}</definedName>
    <definedName name="amadeus" localSheetId="44" hidden="1">{"'Verkehr-Personen'!$A$5:$J$26"}</definedName>
    <definedName name="amadeus" localSheetId="13" hidden="1">{"'Verkehr-Personen'!$A$5:$J$26"}</definedName>
    <definedName name="amadeus" localSheetId="11" hidden="1">{"'Verkehr-Personen'!$A$5:$J$26"}</definedName>
    <definedName name="amadeus" hidden="1">{"'Verkehr-Personen'!$A$5:$J$26"}</definedName>
    <definedName name="amdicksten" localSheetId="44" hidden="1">{"'Verkehr-Personen'!$A$5:$J$26"}</definedName>
    <definedName name="amdicksten" localSheetId="13" hidden="1">{"'Verkehr-Personen'!$A$5:$J$26"}</definedName>
    <definedName name="amdicksten" localSheetId="11" hidden="1">{"'Verkehr-Personen'!$A$5:$J$26"}</definedName>
    <definedName name="amdicksten" hidden="1">{"'Verkehr-Personen'!$A$5:$J$26"}</definedName>
    <definedName name="Anne" localSheetId="44" hidden="1">{"'Verkehr-Personen'!$A$5:$J$26"}</definedName>
    <definedName name="Anne" localSheetId="13" hidden="1">{"'Verkehr-Personen'!$A$5:$J$26"}</definedName>
    <definedName name="Anne" localSheetId="11" hidden="1">{"'Verkehr-Personen'!$A$5:$J$26"}</definedName>
    <definedName name="Anne" hidden="1">{"'Verkehr-Personen'!$A$5:$J$26"}</definedName>
    <definedName name="annemarie" localSheetId="44" hidden="1">{"'Verkehr-Personen'!$A$5:$J$26"}</definedName>
    <definedName name="annemarie" localSheetId="13" hidden="1">{"'Verkehr-Personen'!$A$5:$J$26"}</definedName>
    <definedName name="annemarie" localSheetId="11" hidden="1">{"'Verkehr-Personen'!$A$5:$J$26"}</definedName>
    <definedName name="annemarie" hidden="1">{"'Verkehr-Personen'!$A$5:$J$26"}</definedName>
    <definedName name="Anti" localSheetId="44" hidden="1">{"'Verkehr-Personen'!$A$5:$J$26"}</definedName>
    <definedName name="Anti" localSheetId="13" hidden="1">{"'Verkehr-Personen'!$A$5:$J$26"}</definedName>
    <definedName name="Anti" localSheetId="11" hidden="1">{"'Verkehr-Personen'!$A$5:$J$26"}</definedName>
    <definedName name="Anti" hidden="1">{"'Verkehr-Personen'!$A$5:$J$26"}</definedName>
    <definedName name="anton" localSheetId="44" hidden="1">{"'Verkehr-Personen'!$A$5:$J$26"}</definedName>
    <definedName name="anton" localSheetId="13" hidden="1">{"'Verkehr-Personen'!$A$5:$J$26"}</definedName>
    <definedName name="anton" localSheetId="11" hidden="1">{"'Verkehr-Personen'!$A$5:$J$26"}</definedName>
    <definedName name="anton" hidden="1">{"'Verkehr-Personen'!$A$5:$J$26"}</definedName>
    <definedName name="anzug" localSheetId="44" hidden="1">{"'Verkehr-Personen'!$A$5:$J$26"}</definedName>
    <definedName name="anzug" localSheetId="13" hidden="1">{"'Verkehr-Personen'!$A$5:$J$26"}</definedName>
    <definedName name="anzug" localSheetId="11" hidden="1">{"'Verkehr-Personen'!$A$5:$J$26"}</definedName>
    <definedName name="anzug" hidden="1">{"'Verkehr-Personen'!$A$5:$J$26"}</definedName>
    <definedName name="ardnerle" localSheetId="44" hidden="1">{"'Verkehr-Personen'!$A$5:$J$26"}</definedName>
    <definedName name="ardnerle" localSheetId="13" hidden="1">{"'Verkehr-Personen'!$A$5:$J$26"}</definedName>
    <definedName name="ardnerle" localSheetId="11" hidden="1">{"'Verkehr-Personen'!$A$5:$J$26"}</definedName>
    <definedName name="ardnerle" hidden="1">{"'Verkehr-Personen'!$A$5:$J$26"}</definedName>
    <definedName name="arsch" localSheetId="44" hidden="1">{"'Verkehr-Personen'!$A$5:$J$26"}</definedName>
    <definedName name="arsch" localSheetId="13" hidden="1">{"'Verkehr-Personen'!$A$5:$J$26"}</definedName>
    <definedName name="arsch" localSheetId="11" hidden="1">{"'Verkehr-Personen'!$A$5:$J$26"}</definedName>
    <definedName name="arsch" hidden="1">{"'Verkehr-Personen'!$A$5:$J$26"}</definedName>
    <definedName name="arsch2" localSheetId="44" hidden="1">{"'Verkehr-Personen'!$A$5:$J$26"}</definedName>
    <definedName name="arsch2" localSheetId="13" hidden="1">{"'Verkehr-Personen'!$A$5:$J$26"}</definedName>
    <definedName name="arsch2" localSheetId="11" hidden="1">{"'Verkehr-Personen'!$A$5:$J$26"}</definedName>
    <definedName name="arsch2" hidden="1">{"'Verkehr-Personen'!$A$5:$J$26"}</definedName>
    <definedName name="asang" localSheetId="44" hidden="1">{"'Verkehr-Personen'!$A$5:$J$26"}</definedName>
    <definedName name="asang" localSheetId="13" hidden="1">{"'Verkehr-Personen'!$A$5:$J$26"}</definedName>
    <definedName name="asang" localSheetId="11" hidden="1">{"'Verkehr-Personen'!$A$5:$J$26"}</definedName>
    <definedName name="asang" hidden="1">{"'Verkehr-Personen'!$A$5:$J$26"}</definedName>
    <definedName name="asdwae" localSheetId="44" hidden="1">{"'Verkehr-Personen'!$A$5:$J$26"}</definedName>
    <definedName name="asdwae" localSheetId="13" hidden="1">{"'Verkehr-Personen'!$A$5:$J$26"}</definedName>
    <definedName name="asdwae" localSheetId="11" hidden="1">{"'Verkehr-Personen'!$A$5:$J$26"}</definedName>
    <definedName name="asdwae" hidden="1">{"'Verkehr-Personen'!$A$5:$J$26"}</definedName>
    <definedName name="assd" localSheetId="44" hidden="1">{"'Verkehr-Personen'!$A$5:$J$26"}</definedName>
    <definedName name="assd" localSheetId="13" hidden="1">{"'Verkehr-Personen'!$A$5:$J$26"}</definedName>
    <definedName name="assd" localSheetId="11" hidden="1">{"'Verkehr-Personen'!$A$5:$J$26"}</definedName>
    <definedName name="assd" hidden="1">{"'Verkehr-Personen'!$A$5:$J$26"}</definedName>
    <definedName name="aubtob" localSheetId="44" hidden="1">{"'Verkehr-Personen'!$A$5:$J$26"}</definedName>
    <definedName name="aubtob" localSheetId="13" hidden="1">{"'Verkehr-Personen'!$A$5:$J$26"}</definedName>
    <definedName name="aubtob" localSheetId="11" hidden="1">{"'Verkehr-Personen'!$A$5:$J$26"}</definedName>
    <definedName name="aubtob" hidden="1">{"'Verkehr-Personen'!$A$5:$J$26"}</definedName>
    <definedName name="aues" localSheetId="44" hidden="1">{"'Verkehr-Personen'!$A$5:$J$26"}</definedName>
    <definedName name="aues" localSheetId="13" hidden="1">{"'Verkehr-Personen'!$A$5:$J$26"}</definedName>
    <definedName name="aues" localSheetId="11" hidden="1">{"'Verkehr-Personen'!$A$5:$J$26"}</definedName>
    <definedName name="aues" hidden="1">{"'Verkehr-Personen'!$A$5:$J$26"}</definedName>
    <definedName name="AUSWERTUNG_EE_2011" localSheetId="43">#REF!</definedName>
    <definedName name="AUSWERTUNG_EE_2011" localSheetId="44">#REF!</definedName>
    <definedName name="AUSWERTUNG_EE_2011" localSheetId="45">#REF!</definedName>
    <definedName name="AUSWERTUNG_EE_2011" localSheetId="46">#REF!</definedName>
    <definedName name="AUSWERTUNG_EE_2011" localSheetId="47">#REF!</definedName>
    <definedName name="AUSWERTUNG_EE_2011" localSheetId="48">#REF!</definedName>
    <definedName name="AUSWERTUNG_EE_2011" localSheetId="49">#REF!</definedName>
    <definedName name="AUSWERTUNG_EE_2011" localSheetId="51">#REF!</definedName>
    <definedName name="AUSWERTUNG_EE_2011" localSheetId="12">#REF!</definedName>
    <definedName name="AUSWERTUNG_EE_2011" localSheetId="13">#REF!</definedName>
    <definedName name="AUSWERTUNG_EE_2011" localSheetId="14">#REF!</definedName>
    <definedName name="AUSWERTUNG_EE_2011" localSheetId="15">#REF!</definedName>
    <definedName name="AUSWERTUNG_EE_2011" localSheetId="5">#REF!</definedName>
    <definedName name="AUSWERTUNG_EE_2011" localSheetId="6">#REF!</definedName>
    <definedName name="AUSWERTUNG_EE_2011" localSheetId="7">#REF!</definedName>
    <definedName name="AUSWERTUNG_EE_2011" localSheetId="8">#REF!</definedName>
    <definedName name="AUSWERTUNG_EE_2011" localSheetId="9">#REF!</definedName>
    <definedName name="AUSWERTUNG_EE_2011" localSheetId="10">#REF!</definedName>
    <definedName name="AUSWERTUNG_EE_2011" localSheetId="11">#REF!</definedName>
    <definedName name="AUSWERTUNG_EE_2011" localSheetId="16">#REF!</definedName>
    <definedName name="AUSWERTUNG_EE_2011" localSheetId="25">#REF!</definedName>
    <definedName name="AUSWERTUNG_EE_2011" localSheetId="26">#REF!</definedName>
    <definedName name="AUSWERTUNG_EE_2011" localSheetId="27">#REF!</definedName>
    <definedName name="AUSWERTUNG_EE_2011" localSheetId="28">#REF!</definedName>
    <definedName name="AUSWERTUNG_EE_2011" localSheetId="29">#REF!</definedName>
    <definedName name="AUSWERTUNG_EE_2011" localSheetId="30">#REF!</definedName>
    <definedName name="AUSWERTUNG_EE_2011" localSheetId="31">#REF!</definedName>
    <definedName name="AUSWERTUNG_EE_2011" localSheetId="32">#REF!</definedName>
    <definedName name="AUSWERTUNG_EE_2011" localSheetId="17">#REF!</definedName>
    <definedName name="AUSWERTUNG_EE_2011" localSheetId="39">#REF!</definedName>
    <definedName name="AUSWERTUNG_EE_2011" localSheetId="42">#REF!</definedName>
    <definedName name="AUSWERTUNG_EE_2011" localSheetId="18">#REF!</definedName>
    <definedName name="AUSWERTUNG_EE_2011" localSheetId="19">#REF!</definedName>
    <definedName name="AUSWERTUNG_EE_2011" localSheetId="20">#REF!</definedName>
    <definedName name="AUSWERTUNG_EE_2011" localSheetId="21">#REF!</definedName>
    <definedName name="AUSWERTUNG_EE_2011" localSheetId="22">#REF!</definedName>
    <definedName name="AUSWERTUNG_EE_2011" localSheetId="23">#REF!</definedName>
    <definedName name="AUSWERTUNG_EE_2011" localSheetId="24">#REF!</definedName>
    <definedName name="AUSWERTUNG_EE_2011">#REF!</definedName>
    <definedName name="auto" localSheetId="44" hidden="1">{"'Verkehr-Personen'!$A$5:$J$26"}</definedName>
    <definedName name="auto" localSheetId="13" hidden="1">{"'Verkehr-Personen'!$A$5:$J$26"}</definedName>
    <definedName name="auto" localSheetId="11" hidden="1">{"'Verkehr-Personen'!$A$5:$J$26"}</definedName>
    <definedName name="auto" hidden="1">{"'Verkehr-Personen'!$A$5:$J$26"}</definedName>
    <definedName name="autob" localSheetId="44" hidden="1">{"'Verkehr-Personen'!$A$5:$J$26"}</definedName>
    <definedName name="autob" localSheetId="13" hidden="1">{"'Verkehr-Personen'!$A$5:$J$26"}</definedName>
    <definedName name="autob" localSheetId="11" hidden="1">{"'Verkehr-Personen'!$A$5:$J$26"}</definedName>
    <definedName name="autob" hidden="1">{"'Verkehr-Personen'!$A$5:$J$26"}</definedName>
    <definedName name="awer" localSheetId="44" hidden="1">{"'Verkehr-Personen'!$A$5:$J$26"}</definedName>
    <definedName name="awer" localSheetId="13" hidden="1">{"'Verkehr-Personen'!$A$5:$J$26"}</definedName>
    <definedName name="awer" localSheetId="11" hidden="1">{"'Verkehr-Personen'!$A$5:$J$26"}</definedName>
    <definedName name="awer" hidden="1">{"'Verkehr-Personen'!$A$5:$J$26"}</definedName>
    <definedName name="awesdf" localSheetId="44" hidden="1">{"'Verkehr-Personen'!$A$5:$J$26"}</definedName>
    <definedName name="awesdf" localSheetId="13" hidden="1">{"'Verkehr-Personen'!$A$5:$J$26"}</definedName>
    <definedName name="awesdf" localSheetId="11" hidden="1">{"'Verkehr-Personen'!$A$5:$J$26"}</definedName>
    <definedName name="awesdf" hidden="1">{"'Verkehr-Personen'!$A$5:$J$26"}</definedName>
    <definedName name="aylk" localSheetId="44" hidden="1">{"'Verkehr-Personen'!$A$5:$J$26"}</definedName>
    <definedName name="aylk" localSheetId="13" hidden="1">{"'Verkehr-Personen'!$A$5:$J$26"}</definedName>
    <definedName name="aylk" localSheetId="11" hidden="1">{"'Verkehr-Personen'!$A$5:$J$26"}</definedName>
    <definedName name="aylk" hidden="1">{"'Verkehr-Personen'!$A$5:$J$26"}</definedName>
    <definedName name="aysdxcb" localSheetId="44" hidden="1">{"'Verkehr-Personen'!$A$5:$J$26"}</definedName>
    <definedName name="aysdxcb" localSheetId="13" hidden="1">{"'Verkehr-Personen'!$A$5:$J$26"}</definedName>
    <definedName name="aysdxcb" localSheetId="11" hidden="1">{"'Verkehr-Personen'!$A$5:$J$26"}</definedName>
    <definedName name="aysdxcb" hidden="1">{"'Verkehr-Personen'!$A$5:$J$26"}</definedName>
    <definedName name="babi" localSheetId="44" hidden="1">{"'Verkehr-Personen'!$A$5:$J$26"}</definedName>
    <definedName name="babi" localSheetId="13" hidden="1">{"'Verkehr-Personen'!$A$5:$J$26"}</definedName>
    <definedName name="babi" localSheetId="11" hidden="1">{"'Verkehr-Personen'!$A$5:$J$26"}</definedName>
    <definedName name="babi" hidden="1">{"'Verkehr-Personen'!$A$5:$J$26"}</definedName>
    <definedName name="babiliele" localSheetId="44" hidden="1">{"'Verkehr-Personen'!$A$5:$J$26"}</definedName>
    <definedName name="babiliele" localSheetId="13" hidden="1">{"'Verkehr-Personen'!$A$5:$J$26"}</definedName>
    <definedName name="babiliele" localSheetId="11" hidden="1">{"'Verkehr-Personen'!$A$5:$J$26"}</definedName>
    <definedName name="babiliele" hidden="1">{"'Verkehr-Personen'!$A$5:$J$26"}</definedName>
    <definedName name="bachle" localSheetId="44" hidden="1">{"'Verkehr-Personen'!$A$5:$J$26"}</definedName>
    <definedName name="bachle" localSheetId="13" hidden="1">{"'Verkehr-Personen'!$A$5:$J$26"}</definedName>
    <definedName name="bachle" localSheetId="11" hidden="1">{"'Verkehr-Personen'!$A$5:$J$26"}</definedName>
    <definedName name="bachle" hidden="1">{"'Verkehr-Personen'!$A$5:$J$26"}</definedName>
    <definedName name="bahnkard" localSheetId="44" hidden="1">{"'Verkehr-Personen'!$A$5:$J$26"}</definedName>
    <definedName name="bahnkard" localSheetId="13" hidden="1">{"'Verkehr-Personen'!$A$5:$J$26"}</definedName>
    <definedName name="bahnkard" localSheetId="11" hidden="1">{"'Verkehr-Personen'!$A$5:$J$26"}</definedName>
    <definedName name="bahnkard" hidden="1">{"'Verkehr-Personen'!$A$5:$J$26"}</definedName>
    <definedName name="bahnkrateeeen" localSheetId="44" hidden="1">{"'Verkehr-Personen'!$A$5:$J$26"}</definedName>
    <definedName name="bahnkrateeeen" localSheetId="13" hidden="1">{"'Verkehr-Personen'!$A$5:$J$26"}</definedName>
    <definedName name="bahnkrateeeen" localSheetId="11" hidden="1">{"'Verkehr-Personen'!$A$5:$J$26"}</definedName>
    <definedName name="bahnkrateeeen" hidden="1">{"'Verkehr-Personen'!$A$5:$J$26"}</definedName>
    <definedName name="bearbeiten" localSheetId="44" hidden="1">{"'Verkehr-Personen'!$A$5:$J$26"}</definedName>
    <definedName name="bearbeiten" localSheetId="13" hidden="1">{"'Verkehr-Personen'!$A$5:$J$26"}</definedName>
    <definedName name="bearbeiten" localSheetId="11" hidden="1">{"'Verkehr-Personen'!$A$5:$J$26"}</definedName>
    <definedName name="bearbeiten" hidden="1">{"'Verkehr-Personen'!$A$5:$J$26"}</definedName>
    <definedName name="behalten" localSheetId="44" hidden="1">{"'Verkehr-Personen'!$A$5:$J$26"}</definedName>
    <definedName name="behalten" localSheetId="13" hidden="1">{"'Verkehr-Personen'!$A$5:$J$26"}</definedName>
    <definedName name="behalten" localSheetId="11" hidden="1">{"'Verkehr-Personen'!$A$5:$J$26"}</definedName>
    <definedName name="behalten" hidden="1">{"'Verkehr-Personen'!$A$5:$J$26"}</definedName>
    <definedName name="beierle" localSheetId="44" hidden="1">{"'Verkehr-Personen'!$A$5:$J$26"}</definedName>
    <definedName name="beierle" localSheetId="13" hidden="1">{"'Verkehr-Personen'!$A$5:$J$26"}</definedName>
    <definedName name="beierle" localSheetId="11" hidden="1">{"'Verkehr-Personen'!$A$5:$J$26"}</definedName>
    <definedName name="beierle" hidden="1">{"'Verkehr-Personen'!$A$5:$J$26"}</definedName>
    <definedName name="bekommendndnd" localSheetId="44" hidden="1">{"'Verkehr-Personen'!$A$5:$J$26"}</definedName>
    <definedName name="bekommendndnd" localSheetId="13" hidden="1">{"'Verkehr-Personen'!$A$5:$J$26"}</definedName>
    <definedName name="bekommendndnd" localSheetId="11" hidden="1">{"'Verkehr-Personen'!$A$5:$J$26"}</definedName>
    <definedName name="bekommendndnd" hidden="1">{"'Verkehr-Personen'!$A$5:$J$26"}</definedName>
    <definedName name="beleibt" localSheetId="44" hidden="1">{"'Verkehr-Personen'!$A$5:$J$26"}</definedName>
    <definedName name="beleibt" localSheetId="13" hidden="1">{"'Verkehr-Personen'!$A$5:$J$26"}</definedName>
    <definedName name="beleibt" localSheetId="11" hidden="1">{"'Verkehr-Personen'!$A$5:$J$26"}</definedName>
    <definedName name="beleibt" hidden="1">{"'Verkehr-Personen'!$A$5:$J$26"}</definedName>
    <definedName name="belibt" localSheetId="44" hidden="1">{"'Verkehr-Personen'!$A$5:$J$26"}</definedName>
    <definedName name="belibt" localSheetId="13" hidden="1">{"'Verkehr-Personen'!$A$5:$J$26"}</definedName>
    <definedName name="belibt" localSheetId="11" hidden="1">{"'Verkehr-Personen'!$A$5:$J$26"}</definedName>
    <definedName name="belibt" hidden="1">{"'Verkehr-Personen'!$A$5:$J$26"}</definedName>
    <definedName name="benz" localSheetId="44" hidden="1">{"'Verkehr-Personen'!$A$5:$J$26"}</definedName>
    <definedName name="benz" localSheetId="13" hidden="1">{"'Verkehr-Personen'!$A$5:$J$26"}</definedName>
    <definedName name="benz" localSheetId="11" hidden="1">{"'Verkehr-Personen'!$A$5:$J$26"}</definedName>
    <definedName name="benz" hidden="1">{"'Verkehr-Personen'!$A$5:$J$26"}</definedName>
    <definedName name="bernd" localSheetId="44" hidden="1">{"'Verkehr-Personen'!$A$5:$J$26"}</definedName>
    <definedName name="bernd" localSheetId="13" hidden="1">{"'Verkehr-Personen'!$A$5:$J$26"}</definedName>
    <definedName name="bernd" localSheetId="11" hidden="1">{"'Verkehr-Personen'!$A$5:$J$26"}</definedName>
    <definedName name="bernd" hidden="1">{"'Verkehr-Personen'!$A$5:$J$26"}</definedName>
    <definedName name="Betriebsverbrauch_PreAG" localSheetId="44">#REF!</definedName>
    <definedName name="Betriebsverbrauch_PreAG" localSheetId="12">#REF!</definedName>
    <definedName name="Betriebsverbrauch_PreAG" localSheetId="13">#REF!</definedName>
    <definedName name="Betriebsverbrauch_PreAG" localSheetId="15">#REF!</definedName>
    <definedName name="Betriebsverbrauch_PreAG" localSheetId="5">#REF!</definedName>
    <definedName name="Betriebsverbrauch_PreAG" localSheetId="9">#REF!</definedName>
    <definedName name="Betriebsverbrauch_PreAG" localSheetId="11">#REF!</definedName>
    <definedName name="Betriebsverbrauch_PreAG" localSheetId="16">#REF!</definedName>
    <definedName name="Betriebsverbrauch_PreAG" localSheetId="31">#REF!</definedName>
    <definedName name="Betriebsverbrauch_PreAG" localSheetId="17">#REF!</definedName>
    <definedName name="Betriebsverbrauch_PreAG" localSheetId="39">#REF!</definedName>
    <definedName name="Betriebsverbrauch_PreAG" localSheetId="42">#REF!</definedName>
    <definedName name="Betriebsverbrauch_PreAG">#REF!</definedName>
    <definedName name="bettle" localSheetId="44" hidden="1">{"'Verkehr-Personen'!$A$5:$J$26"}</definedName>
    <definedName name="bettle" localSheetId="13" hidden="1">{"'Verkehr-Personen'!$A$5:$J$26"}</definedName>
    <definedName name="bettle" localSheetId="11" hidden="1">{"'Verkehr-Personen'!$A$5:$J$26"}</definedName>
    <definedName name="bettle" hidden="1">{"'Verkehr-Personen'!$A$5:$J$26"}</definedName>
    <definedName name="bettt" localSheetId="44" hidden="1">{"'Verkehr-Personen'!$A$5:$J$26"}</definedName>
    <definedName name="bettt" localSheetId="13" hidden="1">{"'Verkehr-Personen'!$A$5:$J$26"}</definedName>
    <definedName name="bettt" localSheetId="11" hidden="1">{"'Verkehr-Personen'!$A$5:$J$26"}</definedName>
    <definedName name="bettt" hidden="1">{"'Verkehr-Personen'!$A$5:$J$26"}</definedName>
    <definedName name="birbitkommt" localSheetId="44" hidden="1">{"'Verkehr-Personen'!$A$5:$J$26"}</definedName>
    <definedName name="birbitkommt" localSheetId="13" hidden="1">{"'Verkehr-Personen'!$A$5:$J$26"}</definedName>
    <definedName name="birbitkommt" localSheetId="11" hidden="1">{"'Verkehr-Personen'!$A$5:$J$26"}</definedName>
    <definedName name="birbitkommt" hidden="1">{"'Verkehr-Personen'!$A$5:$J$26"}</definedName>
    <definedName name="birger" localSheetId="44" hidden="1">{"'Verkehr-Personen'!$A$5:$J$26"}</definedName>
    <definedName name="birger" localSheetId="13" hidden="1">{"'Verkehr-Personen'!$A$5:$J$26"}</definedName>
    <definedName name="birger" localSheetId="11" hidden="1">{"'Verkehr-Personen'!$A$5:$J$26"}</definedName>
    <definedName name="birger" hidden="1">{"'Verkehr-Personen'!$A$5:$J$26"}</definedName>
    <definedName name="birgerle" localSheetId="44" hidden="1">{"'Verkehr-Personen'!$A$5:$J$26"}</definedName>
    <definedName name="birgerle" localSheetId="13" hidden="1">{"'Verkehr-Personen'!$A$5:$J$26"}</definedName>
    <definedName name="birgerle" localSheetId="11" hidden="1">{"'Verkehr-Personen'!$A$5:$J$26"}</definedName>
    <definedName name="birgerle" hidden="1">{"'Verkehr-Personen'!$A$5:$J$26"}</definedName>
    <definedName name="birgitkommt" localSheetId="44" hidden="1">{"'Verkehr-Personen'!$A$5:$J$26"}</definedName>
    <definedName name="birgitkommt" localSheetId="13" hidden="1">{"'Verkehr-Personen'!$A$5:$J$26"}</definedName>
    <definedName name="birgitkommt" localSheetId="11" hidden="1">{"'Verkehr-Personen'!$A$5:$J$26"}</definedName>
    <definedName name="birgitkommt" hidden="1">{"'Verkehr-Personen'!$A$5:$J$26"}</definedName>
    <definedName name="bismarck" localSheetId="44" hidden="1">{"'Verkehr-Personen'!$A$5:$J$26"}</definedName>
    <definedName name="bismarck" localSheetId="13" hidden="1">{"'Verkehr-Personen'!$A$5:$J$26"}</definedName>
    <definedName name="bismarck" localSheetId="11" hidden="1">{"'Verkehr-Personen'!$A$5:$J$26"}</definedName>
    <definedName name="bismarck" hidden="1">{"'Verkehr-Personen'!$A$5:$J$26"}</definedName>
    <definedName name="blaettle" localSheetId="44" hidden="1">{"'Verkehr-Personen'!$A$5:$J$26"}</definedName>
    <definedName name="blaettle" localSheetId="13" hidden="1">{"'Verkehr-Personen'!$A$5:$J$26"}</definedName>
    <definedName name="blaettle" localSheetId="11" hidden="1">{"'Verkehr-Personen'!$A$5:$J$26"}</definedName>
    <definedName name="blaettle" hidden="1">{"'Verkehr-Personen'!$A$5:$J$26"}</definedName>
    <definedName name="blaettlelein" localSheetId="44" hidden="1">{"'Verkehr-Personen'!$A$5:$J$26"}</definedName>
    <definedName name="blaettlelein" localSheetId="13" hidden="1">{"'Verkehr-Personen'!$A$5:$J$26"}</definedName>
    <definedName name="blaettlelein" localSheetId="11" hidden="1">{"'Verkehr-Personen'!$A$5:$J$26"}</definedName>
    <definedName name="blaettlelein" hidden="1">{"'Verkehr-Personen'!$A$5:$J$26"}</definedName>
    <definedName name="blattt" localSheetId="44" hidden="1">{"'Verkehr-Personen'!$A$5:$J$26"}</definedName>
    <definedName name="blattt" localSheetId="13" hidden="1">{"'Verkehr-Personen'!$A$5:$J$26"}</definedName>
    <definedName name="blattt" localSheetId="11" hidden="1">{"'Verkehr-Personen'!$A$5:$J$26"}</definedName>
    <definedName name="blattt" hidden="1">{"'Verkehr-Personen'!$A$5:$J$26"}</definedName>
    <definedName name="blattttttttt" localSheetId="44" hidden="1">{"'Verkehr-Personen'!$A$5:$J$26"}</definedName>
    <definedName name="blattttttttt" localSheetId="13" hidden="1">{"'Verkehr-Personen'!$A$5:$J$26"}</definedName>
    <definedName name="blattttttttt" localSheetId="11" hidden="1">{"'Verkehr-Personen'!$A$5:$J$26"}</definedName>
    <definedName name="blattttttttt" hidden="1">{"'Verkehr-Personen'!$A$5:$J$26"}</definedName>
    <definedName name="blauaeugig" localSheetId="44" hidden="1">{"'Verkehr-Personen'!$A$5:$J$26"}</definedName>
    <definedName name="blauaeugig" localSheetId="13" hidden="1">{"'Verkehr-Personen'!$A$5:$J$26"}</definedName>
    <definedName name="blauaeugig" localSheetId="11" hidden="1">{"'Verkehr-Personen'!$A$5:$J$26"}</definedName>
    <definedName name="blauaeugig" hidden="1">{"'Verkehr-Personen'!$A$5:$J$26"}</definedName>
    <definedName name="blaueaugen" localSheetId="44" hidden="1">{"'Verkehr-Personen'!$A$5:$J$26"}</definedName>
    <definedName name="blaueaugen" localSheetId="13" hidden="1">{"'Verkehr-Personen'!$A$5:$J$26"}</definedName>
    <definedName name="blaueaugen" localSheetId="11" hidden="1">{"'Verkehr-Personen'!$A$5:$J$26"}</definedName>
    <definedName name="blaueaugen" hidden="1">{"'Verkehr-Personen'!$A$5:$J$26"}</definedName>
    <definedName name="blaueswunder" localSheetId="44" hidden="1">{"'Verkehr-Personen'!$A$5:$J$26"}</definedName>
    <definedName name="blaueswunder" localSheetId="13" hidden="1">{"'Verkehr-Personen'!$A$5:$J$26"}</definedName>
    <definedName name="blaueswunder" localSheetId="11" hidden="1">{"'Verkehr-Personen'!$A$5:$J$26"}</definedName>
    <definedName name="blaueswunder" hidden="1">{"'Verkehr-Personen'!$A$5:$J$26"}</definedName>
    <definedName name="blederfilm" localSheetId="44" hidden="1">{"'Verkehr-Personen'!$A$5:$J$26"}</definedName>
    <definedName name="blederfilm" localSheetId="13" hidden="1">{"'Verkehr-Personen'!$A$5:$J$26"}</definedName>
    <definedName name="blederfilm" localSheetId="11" hidden="1">{"'Verkehr-Personen'!$A$5:$J$26"}</definedName>
    <definedName name="blederfilm" hidden="1">{"'Verkehr-Personen'!$A$5:$J$26"}</definedName>
    <definedName name="bloed" localSheetId="44" hidden="1">{"'Verkehr-Personen'!$A$5:$J$26"}</definedName>
    <definedName name="bloed" localSheetId="13" hidden="1">{"'Verkehr-Personen'!$A$5:$J$26"}</definedName>
    <definedName name="bloed" localSheetId="11" hidden="1">{"'Verkehr-Personen'!$A$5:$J$26"}</definedName>
    <definedName name="bloed" hidden="1">{"'Verkehr-Personen'!$A$5:$J$26"}</definedName>
    <definedName name="bloedeleut" localSheetId="44" hidden="1">{"'Verkehr-Personen'!$A$5:$J$26"}</definedName>
    <definedName name="bloedeleut" localSheetId="13" hidden="1">{"'Verkehr-Personen'!$A$5:$J$26"}</definedName>
    <definedName name="bloedeleut" localSheetId="11" hidden="1">{"'Verkehr-Personen'!$A$5:$J$26"}</definedName>
    <definedName name="bloedeleut" hidden="1">{"'Verkehr-Personen'!$A$5:$J$26"}</definedName>
    <definedName name="blondehaare" localSheetId="44" hidden="1">{"'Verkehr-Personen'!$A$5:$J$26"}</definedName>
    <definedName name="blondehaare" localSheetId="13" hidden="1">{"'Verkehr-Personen'!$A$5:$J$26"}</definedName>
    <definedName name="blondehaare" localSheetId="11" hidden="1">{"'Verkehr-Personen'!$A$5:$J$26"}</definedName>
    <definedName name="blondehaare" hidden="1">{"'Verkehr-Personen'!$A$5:$J$26"}</definedName>
    <definedName name="blueht" localSheetId="44" hidden="1">{"'Verkehr-Personen'!$A$5:$J$26"}</definedName>
    <definedName name="blueht" localSheetId="13" hidden="1">{"'Verkehr-Personen'!$A$5:$J$26"}</definedName>
    <definedName name="blueht" localSheetId="11" hidden="1">{"'Verkehr-Personen'!$A$5:$J$26"}</definedName>
    <definedName name="blueht" hidden="1">{"'Verkehr-Personen'!$A$5:$J$26"}</definedName>
    <definedName name="bluesele" localSheetId="44" hidden="1">{"'Verkehr-Personen'!$A$5:$J$26"}</definedName>
    <definedName name="bluesele" localSheetId="13" hidden="1">{"'Verkehr-Personen'!$A$5:$J$26"}</definedName>
    <definedName name="bluesele" localSheetId="11" hidden="1">{"'Verkehr-Personen'!$A$5:$J$26"}</definedName>
    <definedName name="bluesele" hidden="1">{"'Verkehr-Personen'!$A$5:$J$26"}</definedName>
    <definedName name="blume" localSheetId="44" hidden="1">{"'Verkehr-Personen'!$A$5:$J$26"}</definedName>
    <definedName name="blume" localSheetId="13" hidden="1">{"'Verkehr-Personen'!$A$5:$J$26"}</definedName>
    <definedName name="blume" localSheetId="11" hidden="1">{"'Verkehr-Personen'!$A$5:$J$26"}</definedName>
    <definedName name="blume" hidden="1">{"'Verkehr-Personen'!$A$5:$J$26"}</definedName>
    <definedName name="blumenkohl" localSheetId="44" hidden="1">{"'Verkehr-Personen'!$A$5:$J$26"}</definedName>
    <definedName name="blumenkohl" localSheetId="13" hidden="1">{"'Verkehr-Personen'!$A$5:$J$26"}</definedName>
    <definedName name="blumenkohl" localSheetId="11" hidden="1">{"'Verkehr-Personen'!$A$5:$J$26"}</definedName>
    <definedName name="blumenkohl" hidden="1">{"'Verkehr-Personen'!$A$5:$J$26"}</definedName>
    <definedName name="bluse" localSheetId="44" hidden="1">{"'Verkehr-Personen'!$A$5:$J$26"}</definedName>
    <definedName name="bluse" localSheetId="13" hidden="1">{"'Verkehr-Personen'!$A$5:$J$26"}</definedName>
    <definedName name="bluse" localSheetId="11" hidden="1">{"'Verkehr-Personen'!$A$5:$J$26"}</definedName>
    <definedName name="bluse" hidden="1">{"'Verkehr-Personen'!$A$5:$J$26"}</definedName>
    <definedName name="blutwurst" localSheetId="44" hidden="1">{"'Verkehr-Personen'!$A$5:$J$26"}</definedName>
    <definedName name="blutwurst" localSheetId="13" hidden="1">{"'Verkehr-Personen'!$A$5:$J$26"}</definedName>
    <definedName name="blutwurst" localSheetId="11" hidden="1">{"'Verkehr-Personen'!$A$5:$J$26"}</definedName>
    <definedName name="blutwurst" hidden="1">{"'Verkehr-Personen'!$A$5:$J$26"}</definedName>
    <definedName name="blutwurstleinilein" localSheetId="44" hidden="1">{"'Verkehr-Personen'!$A$5:$J$26"}</definedName>
    <definedName name="blutwurstleinilein" localSheetId="13" hidden="1">{"'Verkehr-Personen'!$A$5:$J$26"}</definedName>
    <definedName name="blutwurstleinilein" localSheetId="11" hidden="1">{"'Verkehr-Personen'!$A$5:$J$26"}</definedName>
    <definedName name="blutwurstleinilein" hidden="1">{"'Verkehr-Personen'!$A$5:$J$26"}</definedName>
    <definedName name="blutwurtst" localSheetId="44" hidden="1">{"'Verkehr-Personen'!$A$5:$J$26"}</definedName>
    <definedName name="blutwurtst" localSheetId="13" hidden="1">{"'Verkehr-Personen'!$A$5:$J$26"}</definedName>
    <definedName name="blutwurtst" localSheetId="11" hidden="1">{"'Verkehr-Personen'!$A$5:$J$26"}</definedName>
    <definedName name="blutwurtst" hidden="1">{"'Verkehr-Personen'!$A$5:$J$26"}</definedName>
    <definedName name="boenisch" localSheetId="44" hidden="1">{"'Verkehr-Personen'!$A$5:$J$26"}</definedName>
    <definedName name="boenisch" localSheetId="13" hidden="1">{"'Verkehr-Personen'!$A$5:$J$26"}</definedName>
    <definedName name="boenisch" localSheetId="11" hidden="1">{"'Verkehr-Personen'!$A$5:$J$26"}</definedName>
    <definedName name="boenisch" hidden="1">{"'Verkehr-Personen'!$A$5:$J$26"}</definedName>
    <definedName name="braun" localSheetId="44" hidden="1">{"'Verkehr-Personen'!$A$5:$J$26"}</definedName>
    <definedName name="braun" localSheetId="13" hidden="1">{"'Verkehr-Personen'!$A$5:$J$26"}</definedName>
    <definedName name="braun" localSheetId="11" hidden="1">{"'Verkehr-Personen'!$A$5:$J$26"}</definedName>
    <definedName name="braun" hidden="1">{"'Verkehr-Personen'!$A$5:$J$26"}</definedName>
    <definedName name="braunäugig" localSheetId="44" hidden="1">{"'Verkehr-Personen'!$A$5:$J$26"}</definedName>
    <definedName name="braunäugig" localSheetId="13" hidden="1">{"'Verkehr-Personen'!$A$5:$J$26"}</definedName>
    <definedName name="braunäugig" localSheetId="11" hidden="1">{"'Verkehr-Personen'!$A$5:$J$26"}</definedName>
    <definedName name="braunäugig" hidden="1">{"'Verkehr-Personen'!$A$5:$J$26"}</definedName>
    <definedName name="braunschwarz" localSheetId="44" hidden="1">{"'Verkehr-Personen'!$A$5:$J$26"}</definedName>
    <definedName name="braunschwarz" localSheetId="13" hidden="1">{"'Verkehr-Personen'!$A$5:$J$26"}</definedName>
    <definedName name="braunschwarz" localSheetId="11" hidden="1">{"'Verkehr-Personen'!$A$5:$J$26"}</definedName>
    <definedName name="braunschwarz" hidden="1">{"'Verkehr-Personen'!$A$5:$J$26"}</definedName>
    <definedName name="brot" localSheetId="44" hidden="1">{"'Verkehr-Personen'!$A$5:$J$26"}</definedName>
    <definedName name="brot" localSheetId="13" hidden="1">{"'Verkehr-Personen'!$A$5:$J$26"}</definedName>
    <definedName name="brot" localSheetId="11" hidden="1">{"'Verkehr-Personen'!$A$5:$J$26"}</definedName>
    <definedName name="brot" hidden="1">{"'Verkehr-Personen'!$A$5:$J$26"}</definedName>
    <definedName name="bruno" localSheetId="44" hidden="1">{"'Verkehr-Personen'!$A$5:$J$26"}</definedName>
    <definedName name="bruno" localSheetId="13" hidden="1">{"'Verkehr-Personen'!$A$5:$J$26"}</definedName>
    <definedName name="bruno" localSheetId="11" hidden="1">{"'Verkehr-Personen'!$A$5:$J$26"}</definedName>
    <definedName name="bruno" hidden="1">{"'Verkehr-Personen'!$A$5:$J$26"}</definedName>
    <definedName name="brunokommt" localSheetId="44" hidden="1">{"'Verkehr-Personen'!$A$5:$J$26"}</definedName>
    <definedName name="brunokommt" localSheetId="13" hidden="1">{"'Verkehr-Personen'!$A$5:$J$26"}</definedName>
    <definedName name="brunokommt" localSheetId="11" hidden="1">{"'Verkehr-Personen'!$A$5:$J$26"}</definedName>
    <definedName name="brunokommt" hidden="1">{"'Verkehr-Personen'!$A$5:$J$26"}</definedName>
    <definedName name="brunokommtbald" localSheetId="44" hidden="1">{"'Verkehr-Personen'!$A$5:$J$26"}</definedName>
    <definedName name="brunokommtbald" localSheetId="13" hidden="1">{"'Verkehr-Personen'!$A$5:$J$26"}</definedName>
    <definedName name="brunokommtbald" localSheetId="11" hidden="1">{"'Verkehr-Personen'!$A$5:$J$26"}</definedName>
    <definedName name="brunokommtbald" hidden="1">{"'Verkehr-Personen'!$A$5:$J$26"}</definedName>
    <definedName name="brunoossososoososos" localSheetId="44" hidden="1">{"'Verkehr-Personen'!$A$5:$J$26"}</definedName>
    <definedName name="brunoossososoososos" localSheetId="13" hidden="1">{"'Verkehr-Personen'!$A$5:$J$26"}</definedName>
    <definedName name="brunoossososoososos" localSheetId="11" hidden="1">{"'Verkehr-Personen'!$A$5:$J$26"}</definedName>
    <definedName name="brunoossososoososos" hidden="1">{"'Verkehr-Personen'!$A$5:$J$26"}</definedName>
    <definedName name="brustkrebs" localSheetId="44" hidden="1">{"'Verkehr-Personen'!$A$5:$J$26"}</definedName>
    <definedName name="brustkrebs" localSheetId="13" hidden="1">{"'Verkehr-Personen'!$A$5:$J$26"}</definedName>
    <definedName name="brustkrebs" localSheetId="11" hidden="1">{"'Verkehr-Personen'!$A$5:$J$26"}</definedName>
    <definedName name="brustkrebs" hidden="1">{"'Verkehr-Personen'!$A$5:$J$26"}</definedName>
    <definedName name="bsmarckle" localSheetId="44" hidden="1">{"'Verkehr-Personen'!$A$5:$J$26"}</definedName>
    <definedName name="bsmarckle" localSheetId="13" hidden="1">{"'Verkehr-Personen'!$A$5:$J$26"}</definedName>
    <definedName name="bsmarckle" localSheetId="11" hidden="1">{"'Verkehr-Personen'!$A$5:$J$26"}</definedName>
    <definedName name="bsmarckle" hidden="1">{"'Verkehr-Personen'!$A$5:$J$26"}</definedName>
    <definedName name="bycicle" localSheetId="44" hidden="1">{"'Verkehr-Personen'!$A$5:$J$26"}</definedName>
    <definedName name="bycicle" localSheetId="13" hidden="1">{"'Verkehr-Personen'!$A$5:$J$26"}</definedName>
    <definedName name="bycicle" localSheetId="11" hidden="1">{"'Verkehr-Personen'!$A$5:$J$26"}</definedName>
    <definedName name="bycicle" hidden="1">{"'Verkehr-Personen'!$A$5:$J$26"}</definedName>
    <definedName name="callas" localSheetId="44" hidden="1">{"'Verkehr-Personen'!$A$5:$J$26"}</definedName>
    <definedName name="callas" localSheetId="13" hidden="1">{"'Verkehr-Personen'!$A$5:$J$26"}</definedName>
    <definedName name="callas" localSheetId="11" hidden="1">{"'Verkehr-Personen'!$A$5:$J$26"}</definedName>
    <definedName name="callas" hidden="1">{"'Verkehr-Personen'!$A$5:$J$26"}</definedName>
    <definedName name="callasle" localSheetId="44" hidden="1">{"'Verkehr-Personen'!$A$5:$J$26"}</definedName>
    <definedName name="callasle" localSheetId="13" hidden="1">{"'Verkehr-Personen'!$A$5:$J$26"}</definedName>
    <definedName name="callasle" localSheetId="11" hidden="1">{"'Verkehr-Personen'!$A$5:$J$26"}</definedName>
    <definedName name="callasle" hidden="1">{"'Verkehr-Personen'!$A$5:$J$26"}</definedName>
    <definedName name="ccccccccccccc" localSheetId="44" hidden="1">{"'Verkehr-Personen'!$A$5:$J$26"}</definedName>
    <definedName name="ccccccccccccc" localSheetId="13" hidden="1">{"'Verkehr-Personen'!$A$5:$J$26"}</definedName>
    <definedName name="ccccccccccccc" localSheetId="11" hidden="1">{"'Verkehr-Personen'!$A$5:$J$26"}</definedName>
    <definedName name="ccccccccccccc" hidden="1">{"'Verkehr-Personen'!$A$5:$J$26"}</definedName>
    <definedName name="cccccccccccccc" localSheetId="44" hidden="1">{"'Verkehr-Personen'!$A$5:$J$26"}</definedName>
    <definedName name="cccccccccccccc" localSheetId="13" hidden="1">{"'Verkehr-Personen'!$A$5:$J$26"}</definedName>
    <definedName name="cccccccccccccc" localSheetId="11" hidden="1">{"'Verkehr-Personen'!$A$5:$J$26"}</definedName>
    <definedName name="cccccccccccccc" hidden="1">{"'Verkehr-Personen'!$A$5:$J$26"}</definedName>
    <definedName name="CH4_HH_Übersicht" localSheetId="13">#REF!</definedName>
    <definedName name="CH4_HH_Übersicht" localSheetId="15">#REF!</definedName>
    <definedName name="CH4_HH_Übersicht" localSheetId="16">#REF!</definedName>
    <definedName name="CH4_HH_Übersicht" localSheetId="17">#REF!</definedName>
    <definedName name="CH4_HH_Übersicht" localSheetId="42">#REF!</definedName>
    <definedName name="CH4_HH_Übersicht">#REF!</definedName>
    <definedName name="chen" localSheetId="44" hidden="1">{"'Verkehr-Personen'!$A$5:$J$26"}</definedName>
    <definedName name="chen" localSheetId="13" hidden="1">{"'Verkehr-Personen'!$A$5:$J$26"}</definedName>
    <definedName name="chen" localSheetId="11" hidden="1">{"'Verkehr-Personen'!$A$5:$J$26"}</definedName>
    <definedName name="chen" hidden="1">{"'Verkehr-Personen'!$A$5:$J$26"}</definedName>
    <definedName name="Chris" localSheetId="44" hidden="1">{"'Verkehr-Personen'!$A$5:$J$26"}</definedName>
    <definedName name="Chris" localSheetId="13" hidden="1">{"'Verkehr-Personen'!$A$5:$J$26"}</definedName>
    <definedName name="Chris" localSheetId="11" hidden="1">{"'Verkehr-Personen'!$A$5:$J$26"}</definedName>
    <definedName name="Chris" hidden="1">{"'Verkehr-Personen'!$A$5:$J$26"}</definedName>
    <definedName name="citroen" localSheetId="44" hidden="1">{"'Verkehr-Personen'!$A$5:$J$26"}</definedName>
    <definedName name="citroen" localSheetId="13" hidden="1">{"'Verkehr-Personen'!$A$5:$J$26"}</definedName>
    <definedName name="citroen" localSheetId="11" hidden="1">{"'Verkehr-Personen'!$A$5:$J$26"}</definedName>
    <definedName name="citroen" hidden="1">{"'Verkehr-Personen'!$A$5:$J$26"}</definedName>
    <definedName name="cola" localSheetId="44" hidden="1">{"'Verkehr-Personen'!$A$5:$J$26"}</definedName>
    <definedName name="cola" localSheetId="13" hidden="1">{"'Verkehr-Personen'!$A$5:$J$26"}</definedName>
    <definedName name="cola" localSheetId="11" hidden="1">{"'Verkehr-Personen'!$A$5:$J$26"}</definedName>
    <definedName name="cola" hidden="1">{"'Verkehr-Personen'!$A$5:$J$26"}</definedName>
    <definedName name="coladdd" localSheetId="44" hidden="1">{"'Verkehr-Personen'!$A$5:$J$26"}</definedName>
    <definedName name="coladdd" localSheetId="13" hidden="1">{"'Verkehr-Personen'!$A$5:$J$26"}</definedName>
    <definedName name="coladdd" localSheetId="11" hidden="1">{"'Verkehr-Personen'!$A$5:$J$26"}</definedName>
    <definedName name="coladdd" hidden="1">{"'Verkehr-Personen'!$A$5:$J$26"}</definedName>
    <definedName name="collalslslsls" localSheetId="44" hidden="1">{"'Verkehr-Personen'!$A$5:$J$26"}</definedName>
    <definedName name="collalslslsls" localSheetId="13" hidden="1">{"'Verkehr-Personen'!$A$5:$J$26"}</definedName>
    <definedName name="collalslslsls" localSheetId="11" hidden="1">{"'Verkehr-Personen'!$A$5:$J$26"}</definedName>
    <definedName name="collalslslsls" hidden="1">{"'Verkehr-Personen'!$A$5:$J$26"}</definedName>
    <definedName name="Conny" localSheetId="44" hidden="1">{"'Verkehr-Personen'!$A$5:$J$26"}</definedName>
    <definedName name="Conny" localSheetId="13" hidden="1">{"'Verkehr-Personen'!$A$5:$J$26"}</definedName>
    <definedName name="Conny" localSheetId="11" hidden="1">{"'Verkehr-Personen'!$A$5:$J$26"}</definedName>
    <definedName name="Conny" hidden="1">{"'Verkehr-Personen'!$A$5:$J$26"}</definedName>
    <definedName name="Country">[2]Cover!$G$107</definedName>
    <definedName name="dani" localSheetId="44" hidden="1">{"'Verkehr-Personen'!$A$5:$J$26"}</definedName>
    <definedName name="dani" localSheetId="13" hidden="1">{"'Verkehr-Personen'!$A$5:$J$26"}</definedName>
    <definedName name="dani" localSheetId="11" hidden="1">{"'Verkehr-Personen'!$A$5:$J$26"}</definedName>
    <definedName name="dani" hidden="1">{"'Verkehr-Personen'!$A$5:$J$26"}</definedName>
    <definedName name="daniel" localSheetId="44" hidden="1">{"'Verkehr-Personen'!$A$5:$J$26"}</definedName>
    <definedName name="daniel" localSheetId="13" hidden="1">{"'Verkehr-Personen'!$A$5:$J$26"}</definedName>
    <definedName name="daniel" localSheetId="11" hidden="1">{"'Verkehr-Personen'!$A$5:$J$26"}</definedName>
    <definedName name="daniel" hidden="1">{"'Verkehr-Personen'!$A$5:$J$26"}</definedName>
    <definedName name="darmkrebs" localSheetId="44" hidden="1">{"'Verkehr-Personen'!$A$5:$J$26"}</definedName>
    <definedName name="darmkrebs" localSheetId="13" hidden="1">{"'Verkehr-Personen'!$A$5:$J$26"}</definedName>
    <definedName name="darmkrebs" localSheetId="11" hidden="1">{"'Verkehr-Personen'!$A$5:$J$26"}</definedName>
    <definedName name="darmkrebs" hidden="1">{"'Verkehr-Personen'!$A$5:$J$26"}</definedName>
    <definedName name="dasistzumauswachsen" localSheetId="44" hidden="1">{"'Verkehr-Personen'!$A$5:$J$26"}</definedName>
    <definedName name="dasistzumauswachsen" localSheetId="13" hidden="1">{"'Verkehr-Personen'!$A$5:$J$26"}</definedName>
    <definedName name="dasistzumauswachsen" localSheetId="11" hidden="1">{"'Verkehr-Personen'!$A$5:$J$26"}</definedName>
    <definedName name="dasistzumauswachsen" hidden="1">{"'Verkehr-Personen'!$A$5:$J$26"}</definedName>
    <definedName name="dasitpuppe" localSheetId="44" hidden="1">{"'Verkehr-Personen'!$A$5:$J$26"}</definedName>
    <definedName name="dasitpuppe" localSheetId="13" hidden="1">{"'Verkehr-Personen'!$A$5:$J$26"}</definedName>
    <definedName name="dasitpuppe" localSheetId="11" hidden="1">{"'Verkehr-Personen'!$A$5:$J$26"}</definedName>
    <definedName name="dasitpuppe" hidden="1">{"'Verkehr-Personen'!$A$5:$J$26"}</definedName>
    <definedName name="dddd" localSheetId="44" hidden="1">{"'Verkehr-Personen'!$A$5:$J$26"}</definedName>
    <definedName name="dddd" localSheetId="13" hidden="1">{"'Verkehr-Personen'!$A$5:$J$26"}</definedName>
    <definedName name="dddd" localSheetId="11" hidden="1">{"'Verkehr-Personen'!$A$5:$J$26"}</definedName>
    <definedName name="dddd" hidden="1">{"'Verkehr-Personen'!$A$5:$J$26"}</definedName>
    <definedName name="dddddddddddddddoof" localSheetId="44" hidden="1">{"'Verkehr-Personen'!$A$5:$J$26"}</definedName>
    <definedName name="dddddddddddddddoof" localSheetId="13" hidden="1">{"'Verkehr-Personen'!$A$5:$J$26"}</definedName>
    <definedName name="dddddddddddddddoof" localSheetId="11" hidden="1">{"'Verkehr-Personen'!$A$5:$J$26"}</definedName>
    <definedName name="dddddddddddddddoof" hidden="1">{"'Verkehr-Personen'!$A$5:$J$26"}</definedName>
    <definedName name="dddddddddddddpeope" localSheetId="44" hidden="1">{"'Verkehr-Personen'!$A$5:$J$26"}</definedName>
    <definedName name="dddddddddddddpeope" localSheetId="13" hidden="1">{"'Verkehr-Personen'!$A$5:$J$26"}</definedName>
    <definedName name="dddddddddddddpeope" localSheetId="11" hidden="1">{"'Verkehr-Personen'!$A$5:$J$26"}</definedName>
    <definedName name="dddddddddddddpeope" hidden="1">{"'Verkehr-Personen'!$A$5:$J$26"}</definedName>
    <definedName name="ddddrrr" localSheetId="44" hidden="1">{"'Verkehr-Personen'!$A$5:$J$26"}</definedName>
    <definedName name="ddddrrr" localSheetId="13" hidden="1">{"'Verkehr-Personen'!$A$5:$J$26"}</definedName>
    <definedName name="ddddrrr" localSheetId="11" hidden="1">{"'Verkehr-Personen'!$A$5:$J$26"}</definedName>
    <definedName name="ddddrrr" hidden="1">{"'Verkehr-Personen'!$A$5:$J$26"}</definedName>
    <definedName name="dddoooooooooood" localSheetId="44" hidden="1">{"'Verkehr-Personen'!$A$5:$J$26"}</definedName>
    <definedName name="dddoooooooooood" localSheetId="13" hidden="1">{"'Verkehr-Personen'!$A$5:$J$26"}</definedName>
    <definedName name="dddoooooooooood" localSheetId="11" hidden="1">{"'Verkehr-Personen'!$A$5:$J$26"}</definedName>
    <definedName name="dddoooooooooood" hidden="1">{"'Verkehr-Personen'!$A$5:$J$26"}</definedName>
    <definedName name="decke" localSheetId="44" hidden="1">{"'Verkehr-Personen'!$A$5:$J$26"}</definedName>
    <definedName name="decke" localSheetId="13" hidden="1">{"'Verkehr-Personen'!$A$5:$J$26"}</definedName>
    <definedName name="decke" localSheetId="11" hidden="1">{"'Verkehr-Personen'!$A$5:$J$26"}</definedName>
    <definedName name="decke" hidden="1">{"'Verkehr-Personen'!$A$5:$J$26"}</definedName>
    <definedName name="deinle" localSheetId="44" hidden="1">{"'Verkehr-Personen'!$A$5:$J$26"}</definedName>
    <definedName name="deinle" localSheetId="13" hidden="1">{"'Verkehr-Personen'!$A$5:$J$26"}</definedName>
    <definedName name="deinle" localSheetId="11" hidden="1">{"'Verkehr-Personen'!$A$5:$J$26"}</definedName>
    <definedName name="deinle" hidden="1">{"'Verkehr-Personen'!$A$5:$J$26"}</definedName>
    <definedName name="deristdoffff" localSheetId="44" hidden="1">{"'Verkehr-Personen'!$A$5:$J$26"}</definedName>
    <definedName name="deristdoffff" localSheetId="13" hidden="1">{"'Verkehr-Personen'!$A$5:$J$26"}</definedName>
    <definedName name="deristdoffff" localSheetId="11" hidden="1">{"'Verkehr-Personen'!$A$5:$J$26"}</definedName>
    <definedName name="deristdoffff" hidden="1">{"'Verkehr-Personen'!$A$5:$J$26"}</definedName>
    <definedName name="df" localSheetId="48">#REF!</definedName>
    <definedName name="df" localSheetId="49">#REF!</definedName>
    <definedName name="df" localSheetId="12">#REF!</definedName>
    <definedName name="df" localSheetId="13">#REF!</definedName>
    <definedName name="df" localSheetId="15">#REF!</definedName>
    <definedName name="df" localSheetId="5">#REF!</definedName>
    <definedName name="df" localSheetId="9">#REF!</definedName>
    <definedName name="df" localSheetId="16">#REF!</definedName>
    <definedName name="df" localSheetId="31">#REF!</definedName>
    <definedName name="df" localSheetId="17">#REF!</definedName>
    <definedName name="df" localSheetId="39">#REF!</definedName>
    <definedName name="df" localSheetId="42">#REF!</definedName>
    <definedName name="df">#REF!</definedName>
    <definedName name="dfgd" localSheetId="44" hidden="1">{"'Verkehr-Personen'!$A$5:$J$26"}</definedName>
    <definedName name="dfgd" localSheetId="13" hidden="1">{"'Verkehr-Personen'!$A$5:$J$26"}</definedName>
    <definedName name="dfgd" localSheetId="11" hidden="1">{"'Verkehr-Personen'!$A$5:$J$26"}</definedName>
    <definedName name="dfgd" hidden="1">{"'Verkehr-Personen'!$A$5:$J$26"}</definedName>
    <definedName name="dfsd" localSheetId="44" hidden="1">{"'Verkehr-Personen'!$A$5:$J$26"}</definedName>
    <definedName name="dfsd" localSheetId="13" hidden="1">{"'Verkehr-Personen'!$A$5:$J$26"}</definedName>
    <definedName name="dfsd" localSheetId="11" hidden="1">{"'Verkehr-Personen'!$A$5:$J$26"}</definedName>
    <definedName name="dfsd" hidden="1">{"'Verkehr-Personen'!$A$5:$J$26"}</definedName>
    <definedName name="dick" localSheetId="44" hidden="1">{"'Verkehr-Personen'!$A$5:$J$26"}</definedName>
    <definedName name="dick" localSheetId="13" hidden="1">{"'Verkehr-Personen'!$A$5:$J$26"}</definedName>
    <definedName name="dick" localSheetId="11" hidden="1">{"'Verkehr-Personen'!$A$5:$J$26"}</definedName>
    <definedName name="dick" hidden="1">{"'Verkehr-Personen'!$A$5:$J$26"}</definedName>
    <definedName name="dicklich" localSheetId="44" hidden="1">{"'Verkehr-Personen'!$A$5:$J$26"}</definedName>
    <definedName name="dicklich" localSheetId="13" hidden="1">{"'Verkehr-Personen'!$A$5:$J$26"}</definedName>
    <definedName name="dicklich" localSheetId="11" hidden="1">{"'Verkehr-Personen'!$A$5:$J$26"}</definedName>
    <definedName name="dicklich" hidden="1">{"'Verkehr-Personen'!$A$5:$J$26"}</definedName>
    <definedName name="didididide" localSheetId="44" hidden="1">{"'Verkehr-Personen'!$A$5:$J$26"}</definedName>
    <definedName name="didididide" localSheetId="13" hidden="1">{"'Verkehr-Personen'!$A$5:$J$26"}</definedName>
    <definedName name="didididide" localSheetId="11" hidden="1">{"'Verkehr-Personen'!$A$5:$J$26"}</definedName>
    <definedName name="didididide" hidden="1">{"'Verkehr-Personen'!$A$5:$J$26"}</definedName>
    <definedName name="dieter" localSheetId="44" hidden="1">{"'Verkehr-Personen'!$A$5:$J$26"}</definedName>
    <definedName name="dieter" localSheetId="13" hidden="1">{"'Verkehr-Personen'!$A$5:$J$26"}</definedName>
    <definedName name="dieter" localSheetId="11" hidden="1">{"'Verkehr-Personen'!$A$5:$J$26"}</definedName>
    <definedName name="dieter" hidden="1">{"'Verkehr-Personen'!$A$5:$J$26"}</definedName>
    <definedName name="diewohnen" localSheetId="44" hidden="1">{"'Verkehr-Personen'!$A$5:$J$26"}</definedName>
    <definedName name="diewohnen" localSheetId="13" hidden="1">{"'Verkehr-Personen'!$A$5:$J$26"}</definedName>
    <definedName name="diewohnen" localSheetId="11" hidden="1">{"'Verkehr-Personen'!$A$5:$J$26"}</definedName>
    <definedName name="diewohnen" hidden="1">{"'Verkehr-Personen'!$A$5:$J$26"}</definedName>
    <definedName name="doch" localSheetId="44" hidden="1">{"'Verkehr-Personen'!$A$5:$J$26"}</definedName>
    <definedName name="doch" localSheetId="13" hidden="1">{"'Verkehr-Personen'!$A$5:$J$26"}</definedName>
    <definedName name="doch" localSheetId="11" hidden="1">{"'Verkehr-Personen'!$A$5:$J$26"}</definedName>
    <definedName name="doch" hidden="1">{"'Verkehr-Personen'!$A$5:$J$26"}</definedName>
    <definedName name="doddddddddddddddddddddd" localSheetId="44" hidden="1">{"'Verkehr-Personen'!$A$5:$J$26"}</definedName>
    <definedName name="doddddddddddddddddddddd" localSheetId="13" hidden="1">{"'Verkehr-Personen'!$A$5:$J$26"}</definedName>
    <definedName name="doddddddddddddddddddddd" localSheetId="11" hidden="1">{"'Verkehr-Personen'!$A$5:$J$26"}</definedName>
    <definedName name="doddddddddddddddddddddd" hidden="1">{"'Verkehr-Personen'!$A$5:$J$26"}</definedName>
    <definedName name="dof" localSheetId="44" hidden="1">{"'Verkehr-Personen'!$A$5:$J$26"}</definedName>
    <definedName name="dof" localSheetId="13" hidden="1">{"'Verkehr-Personen'!$A$5:$J$26"}</definedName>
    <definedName name="dof" localSheetId="11" hidden="1">{"'Verkehr-Personen'!$A$5:$J$26"}</definedName>
    <definedName name="dof" hidden="1">{"'Verkehr-Personen'!$A$5:$J$26"}</definedName>
    <definedName name="dofile" localSheetId="44" hidden="1">{"'Verkehr-Personen'!$A$5:$J$26"}</definedName>
    <definedName name="dofile" localSheetId="13" hidden="1">{"'Verkehr-Personen'!$A$5:$J$26"}</definedName>
    <definedName name="dofile" localSheetId="11" hidden="1">{"'Verkehr-Personen'!$A$5:$J$26"}</definedName>
    <definedName name="dofile" hidden="1">{"'Verkehr-Personen'!$A$5:$J$26"}</definedName>
    <definedName name="dofundbleod" localSheetId="44" hidden="1">{"'Verkehr-Personen'!$A$5:$J$26"}</definedName>
    <definedName name="dofundbleod" localSheetId="13" hidden="1">{"'Verkehr-Personen'!$A$5:$J$26"}</definedName>
    <definedName name="dofundbleod" localSheetId="11" hidden="1">{"'Verkehr-Personen'!$A$5:$J$26"}</definedName>
    <definedName name="dofundbleod" hidden="1">{"'Verkehr-Personen'!$A$5:$J$26"}</definedName>
    <definedName name="dofunddaemlich" localSheetId="44" hidden="1">{"'Verkehr-Personen'!$A$5:$J$26"}</definedName>
    <definedName name="dofunddaemlich" localSheetId="13" hidden="1">{"'Verkehr-Personen'!$A$5:$J$26"}</definedName>
    <definedName name="dofunddaemlich" localSheetId="11" hidden="1">{"'Verkehr-Personen'!$A$5:$J$26"}</definedName>
    <definedName name="dofunddaemlich" hidden="1">{"'Verkehr-Personen'!$A$5:$J$26"}</definedName>
    <definedName name="Dooof" localSheetId="44" hidden="1">{"'Verkehr-Personen'!$A$5:$J$26"}</definedName>
    <definedName name="Dooof" localSheetId="13" hidden="1">{"'Verkehr-Personen'!$A$5:$J$26"}</definedName>
    <definedName name="Dooof" localSheetId="11" hidden="1">{"'Verkehr-Personen'!$A$5:$J$26"}</definedName>
    <definedName name="Dooof" hidden="1">{"'Verkehr-Personen'!$A$5:$J$26"}</definedName>
    <definedName name="dorenhecke" localSheetId="44" hidden="1">{"'Verkehr-Personen'!$A$5:$J$26"}</definedName>
    <definedName name="dorenhecke" localSheetId="13" hidden="1">{"'Verkehr-Personen'!$A$5:$J$26"}</definedName>
    <definedName name="dorenhecke" localSheetId="11" hidden="1">{"'Verkehr-Personen'!$A$5:$J$26"}</definedName>
    <definedName name="dorenhecke" hidden="1">{"'Verkehr-Personen'!$A$5:$J$26"}</definedName>
    <definedName name="dpppppppppppp" localSheetId="44" hidden="1">{"'Verkehr-Personen'!$A$5:$J$26"}</definedName>
    <definedName name="dpppppppppppp" localSheetId="13" hidden="1">{"'Verkehr-Personen'!$A$5:$J$26"}</definedName>
    <definedName name="dpppppppppppp" localSheetId="11" hidden="1">{"'Verkehr-Personen'!$A$5:$J$26"}</definedName>
    <definedName name="dpppppppppppp" hidden="1">{"'Verkehr-Personen'!$A$5:$J$26"}</definedName>
    <definedName name="drehen" localSheetId="44" hidden="1">{"'Verkehr-Personen'!$A$5:$J$26"}</definedName>
    <definedName name="drehen" localSheetId="13" hidden="1">{"'Verkehr-Personen'!$A$5:$J$26"}</definedName>
    <definedName name="drehen" localSheetId="11" hidden="1">{"'Verkehr-Personen'!$A$5:$J$26"}</definedName>
    <definedName name="drehen" hidden="1">{"'Verkehr-Personen'!$A$5:$J$26"}</definedName>
    <definedName name="DrehstromEV" localSheetId="44">#REF!</definedName>
    <definedName name="DrehstromEV" localSheetId="12">#REF!</definedName>
    <definedName name="DrehstromEV" localSheetId="13">#REF!</definedName>
    <definedName name="DrehstromEV" localSheetId="15">#REF!</definedName>
    <definedName name="DrehstromEV" localSheetId="5">#REF!</definedName>
    <definedName name="DrehstromEV" localSheetId="9">#REF!</definedName>
    <definedName name="DrehstromEV" localSheetId="11">#REF!</definedName>
    <definedName name="DrehstromEV" localSheetId="16">#REF!</definedName>
    <definedName name="DrehstromEV" localSheetId="31">#REF!</definedName>
    <definedName name="DrehstromEV" localSheetId="17">#REF!</definedName>
    <definedName name="DrehstromEV" localSheetId="39">#REF!</definedName>
    <definedName name="DrehstromEV" localSheetId="42">#REF!</definedName>
    <definedName name="DrehstromEV">#REF!</definedName>
    <definedName name="drrdrtirt" localSheetId="44" hidden="1">{"'Verkehr-Personen'!$A$5:$J$26"}</definedName>
    <definedName name="drrdrtirt" localSheetId="13" hidden="1">{"'Verkehr-Personen'!$A$5:$J$26"}</definedName>
    <definedName name="drrdrtirt" localSheetId="11" hidden="1">{"'Verkehr-Personen'!$A$5:$J$26"}</definedName>
    <definedName name="drrdrtirt" hidden="1">{"'Verkehr-Personen'!$A$5:$J$26"}</definedName>
    <definedName name="drtzfgjh" localSheetId="44" hidden="1">{"'Verkehr-Personen'!$A$5:$J$26"}</definedName>
    <definedName name="drtzfgjh" localSheetId="13" hidden="1">{"'Verkehr-Personen'!$A$5:$J$26"}</definedName>
    <definedName name="drtzfgjh" localSheetId="11" hidden="1">{"'Verkehr-Personen'!$A$5:$J$26"}</definedName>
    <definedName name="drtzfgjh" hidden="1">{"'Verkehr-Personen'!$A$5:$J$26"}</definedName>
    <definedName name="_xlnm.Print_Area" localSheetId="10">E.8!$A$1:$E$61</definedName>
    <definedName name="_xlnm.Print_Area" localSheetId="19">M.4!$A$1:$M$41</definedName>
    <definedName name="dummundbloed" localSheetId="44" hidden="1">{"'Verkehr-Personen'!$A$5:$J$26"}</definedName>
    <definedName name="dummundbloed" localSheetId="13" hidden="1">{"'Verkehr-Personen'!$A$5:$J$26"}</definedName>
    <definedName name="dummundbloed" localSheetId="11" hidden="1">{"'Verkehr-Personen'!$A$5:$J$26"}</definedName>
    <definedName name="dummundbloed" hidden="1">{"'Verkehr-Personen'!$A$5:$J$26"}</definedName>
    <definedName name="dunkelrot" localSheetId="44" hidden="1">{"'Verkehr-Personen'!$A$5:$J$26"}</definedName>
    <definedName name="dunkelrot" localSheetId="13" hidden="1">{"'Verkehr-Personen'!$A$5:$J$26"}</definedName>
    <definedName name="dunkelrot" localSheetId="11" hidden="1">{"'Verkehr-Personen'!$A$5:$J$26"}</definedName>
    <definedName name="dunkelrot" hidden="1">{"'Verkehr-Personen'!$A$5:$J$26"}</definedName>
    <definedName name="dunkelrotbraun" localSheetId="44" hidden="1">{"'Verkehr-Personen'!$A$5:$J$26"}</definedName>
    <definedName name="dunkelrotbraun" localSheetId="13" hidden="1">{"'Verkehr-Personen'!$A$5:$J$26"}</definedName>
    <definedName name="dunkelrotbraun" localSheetId="11" hidden="1">{"'Verkehr-Personen'!$A$5:$J$26"}</definedName>
    <definedName name="dunkelrotbraun" hidden="1">{"'Verkehr-Personen'!$A$5:$J$26"}</definedName>
    <definedName name="dunkelrotglelb" localSheetId="44" hidden="1">{"'Verkehr-Personen'!$A$5:$J$26"}</definedName>
    <definedName name="dunkelrotglelb" localSheetId="13" hidden="1">{"'Verkehr-Personen'!$A$5:$J$26"}</definedName>
    <definedName name="dunkelrotglelb" localSheetId="11" hidden="1">{"'Verkehr-Personen'!$A$5:$J$26"}</definedName>
    <definedName name="dunkelrotglelb" hidden="1">{"'Verkehr-Personen'!$A$5:$J$26"}</definedName>
    <definedName name="dyx" localSheetId="44" hidden="1">{"'Verkehr-Personen'!$A$5:$J$26"}</definedName>
    <definedName name="dyx" localSheetId="13" hidden="1">{"'Verkehr-Personen'!$A$5:$J$26"}</definedName>
    <definedName name="dyx" localSheetId="11" hidden="1">{"'Verkehr-Personen'!$A$5:$J$26"}</definedName>
    <definedName name="dyx" hidden="1">{"'Verkehr-Personen'!$A$5:$J$26"}</definedName>
    <definedName name="Edith" localSheetId="44" hidden="1">{"'Verkehr-Personen'!$A$5:$J$26"}</definedName>
    <definedName name="Edith" localSheetId="13" hidden="1">{"'Verkehr-Personen'!$A$5:$J$26"}</definedName>
    <definedName name="Edith" localSheetId="11" hidden="1">{"'Verkehr-Personen'!$A$5:$J$26"}</definedName>
    <definedName name="Edith" hidden="1">{"'Verkehr-Personen'!$A$5:$J$26"}</definedName>
    <definedName name="eeeeeeeeeee" localSheetId="44" hidden="1">{"'Verkehr-Personen'!$A$5:$J$26"}</definedName>
    <definedName name="eeeeeeeeeee" localSheetId="13" hidden="1">{"'Verkehr-Personen'!$A$5:$J$26"}</definedName>
    <definedName name="eeeeeeeeeee" localSheetId="11" hidden="1">{"'Verkehr-Personen'!$A$5:$J$26"}</definedName>
    <definedName name="eeeeeeeeeee" hidden="1">{"'Verkehr-Personen'!$A$5:$J$26"}</definedName>
    <definedName name="eff">'[3]costs - data'!$B$18</definedName>
    <definedName name="efrzfrz" localSheetId="44" hidden="1">{"'Verkehr-Personen'!$A$5:$J$26"}</definedName>
    <definedName name="efrzfrz" localSheetId="13" hidden="1">{"'Verkehr-Personen'!$A$5:$J$26"}</definedName>
    <definedName name="efrzfrz" localSheetId="11" hidden="1">{"'Verkehr-Personen'!$A$5:$J$26"}</definedName>
    <definedName name="efrzfrz" hidden="1">{"'Verkehr-Personen'!$A$5:$J$26"}</definedName>
    <definedName name="egdf" localSheetId="44" hidden="1">{"'Verkehr-Personen'!$A$5:$J$26"}</definedName>
    <definedName name="egdf" localSheetId="13" hidden="1">{"'Verkehr-Personen'!$A$5:$J$26"}</definedName>
    <definedName name="egdf" localSheetId="11" hidden="1">{"'Verkehr-Personen'!$A$5:$J$26"}</definedName>
    <definedName name="egdf" hidden="1">{"'Verkehr-Personen'!$A$5:$J$26"}</definedName>
    <definedName name="egfd" localSheetId="44" hidden="1">{"'Verkehr-Personen'!$A$5:$J$26"}</definedName>
    <definedName name="egfd" localSheetId="13" hidden="1">{"'Verkehr-Personen'!$A$5:$J$26"}</definedName>
    <definedName name="egfd" localSheetId="11" hidden="1">{"'Verkehr-Personen'!$A$5:$J$26"}</definedName>
    <definedName name="egfd" hidden="1">{"'Verkehr-Personen'!$A$5:$J$26"}</definedName>
    <definedName name="einkauf" localSheetId="44" hidden="1">{"'Verkehr-Personen'!$A$5:$J$26"}</definedName>
    <definedName name="einkauf" localSheetId="13" hidden="1">{"'Verkehr-Personen'!$A$5:$J$26"}</definedName>
    <definedName name="einkauf" localSheetId="11" hidden="1">{"'Verkehr-Personen'!$A$5:$J$26"}</definedName>
    <definedName name="einkauf" hidden="1">{"'Verkehr-Personen'!$A$5:$J$26"}</definedName>
    <definedName name="einkaufen" localSheetId="44" hidden="1">{"'Verkehr-Personen'!$A$5:$J$26"}</definedName>
    <definedName name="einkaufen" localSheetId="13" hidden="1">{"'Verkehr-Personen'!$A$5:$J$26"}</definedName>
    <definedName name="einkaufen" localSheetId="11" hidden="1">{"'Verkehr-Personen'!$A$5:$J$26"}</definedName>
    <definedName name="einkaufen" hidden="1">{"'Verkehr-Personen'!$A$5:$J$26"}</definedName>
    <definedName name="Einphasenstrom" localSheetId="44">#REF!</definedName>
    <definedName name="Einphasenstrom" localSheetId="12">#REF!</definedName>
    <definedName name="Einphasenstrom" localSheetId="13">#REF!</definedName>
    <definedName name="Einphasenstrom" localSheetId="15">#REF!</definedName>
    <definedName name="Einphasenstrom" localSheetId="5">#REF!</definedName>
    <definedName name="Einphasenstrom" localSheetId="9">#REF!</definedName>
    <definedName name="Einphasenstrom" localSheetId="11">#REF!</definedName>
    <definedName name="Einphasenstrom" localSheetId="16">#REF!</definedName>
    <definedName name="Einphasenstrom" localSheetId="31">#REF!</definedName>
    <definedName name="Einphasenstrom" localSheetId="17">#REF!</definedName>
    <definedName name="Einphasenstrom" localSheetId="39">#REF!</definedName>
    <definedName name="Einphasenstrom" localSheetId="42">#REF!</definedName>
    <definedName name="Einphasenstrom">#REF!</definedName>
    <definedName name="elsasser" localSheetId="44" hidden="1">{"'Verkehr-Personen'!$A$5:$J$26"}</definedName>
    <definedName name="elsasser" localSheetId="13" hidden="1">{"'Verkehr-Personen'!$A$5:$J$26"}</definedName>
    <definedName name="elsasser" localSheetId="11" hidden="1">{"'Verkehr-Personen'!$A$5:$J$26"}</definedName>
    <definedName name="elsasser" hidden="1">{"'Verkehr-Personen'!$A$5:$J$26"}</definedName>
    <definedName name="embolie" localSheetId="44" hidden="1">{"'Verkehr-Personen'!$A$5:$J$26"}</definedName>
    <definedName name="embolie" localSheetId="13" hidden="1">{"'Verkehr-Personen'!$A$5:$J$26"}</definedName>
    <definedName name="embolie" localSheetId="11" hidden="1">{"'Verkehr-Personen'!$A$5:$J$26"}</definedName>
    <definedName name="embolie" hidden="1">{"'Verkehr-Personen'!$A$5:$J$26"}</definedName>
    <definedName name="enelbert" localSheetId="44" hidden="1">{"'Verkehr-Personen'!$A$5:$J$26"}</definedName>
    <definedName name="enelbert" localSheetId="13" hidden="1">{"'Verkehr-Personen'!$A$5:$J$26"}</definedName>
    <definedName name="enelbert" localSheetId="11" hidden="1">{"'Verkehr-Personen'!$A$5:$J$26"}</definedName>
    <definedName name="enelbert" hidden="1">{"'Verkehr-Personen'!$A$5:$J$26"}</definedName>
    <definedName name="Energiewirtschaft">'[4]2010_CH4_Feuer_SonVerk_SH'!$G$10,'[4]2010_CH4_Feuer_SonVerk_SH'!$G$12,'[4]2010_CH4_Feuer_SonVerk_SH'!$G$14,'[4]2010_CH4_Feuer_SonVerk_SH'!$G$16,'[4]2010_CH4_Feuer_SonVerk_SH'!$G$18,'[4]2010_CH4_Feuer_SonVerk_SH'!$G$20,'[4]2010_CH4_Feuer_SonVerk_SH'!$G$22,'[4]2010_CH4_Feuer_SonVerk_SH'!$G$24,'[4]2010_CH4_Feuer_SonVerk_SH'!$G$26,'[4]2010_CH4_Feuer_SonVerk_SH'!$G$28,'[4]2010_CH4_Feuer_SonVerk_SH'!$G$30,'[4]2010_CH4_Feuer_SonVerk_SH'!$G$34</definedName>
    <definedName name="Eng">[2]Cover!$G$111</definedName>
    <definedName name="erdfb" localSheetId="44" hidden="1">{"'Verkehr-Personen'!$A$5:$J$26"}</definedName>
    <definedName name="erdfb" localSheetId="13" hidden="1">{"'Verkehr-Personen'!$A$5:$J$26"}</definedName>
    <definedName name="erdfb" localSheetId="11" hidden="1">{"'Verkehr-Personen'!$A$5:$J$26"}</definedName>
    <definedName name="erdfb" hidden="1">{"'Verkehr-Personen'!$A$5:$J$26"}</definedName>
    <definedName name="erdfbxc" localSheetId="44" hidden="1">{"'Verkehr-Personen'!$A$5:$J$26"}</definedName>
    <definedName name="erdfbxc" localSheetId="13" hidden="1">{"'Verkehr-Personen'!$A$5:$J$26"}</definedName>
    <definedName name="erdfbxc" localSheetId="11" hidden="1">{"'Verkehr-Personen'!$A$5:$J$26"}</definedName>
    <definedName name="erdfbxc" hidden="1">{"'Verkehr-Personen'!$A$5:$J$26"}</definedName>
    <definedName name="erdxc" localSheetId="44" hidden="1">{"'Verkehr-Personen'!$A$5:$J$26"}</definedName>
    <definedName name="erdxc" localSheetId="13" hidden="1">{"'Verkehr-Personen'!$A$5:$J$26"}</definedName>
    <definedName name="erdxc" localSheetId="11" hidden="1">{"'Verkehr-Personen'!$A$5:$J$26"}</definedName>
    <definedName name="erdxc" hidden="1">{"'Verkehr-Personen'!$A$5:$J$26"}</definedName>
    <definedName name="ERG" localSheetId="44" hidden="1">{"'Verkehr-Personen'!$A$5:$J$26"}</definedName>
    <definedName name="ERG" localSheetId="13" hidden="1">{"'Verkehr-Personen'!$A$5:$J$26"}</definedName>
    <definedName name="ERG" localSheetId="11" hidden="1">{"'Verkehr-Personen'!$A$5:$J$26"}</definedName>
    <definedName name="ERG" hidden="1">{"'Verkehr-Personen'!$A$5:$J$26"}</definedName>
    <definedName name="ernte" localSheetId="44" hidden="1">{"'Verkehr-Personen'!$A$5:$J$26"}</definedName>
    <definedName name="ernte" localSheetId="13" hidden="1">{"'Verkehr-Personen'!$A$5:$J$26"}</definedName>
    <definedName name="ernte" localSheetId="11" hidden="1">{"'Verkehr-Personen'!$A$5:$J$26"}</definedName>
    <definedName name="ernte" hidden="1">{"'Verkehr-Personen'!$A$5:$J$26"}</definedName>
    <definedName name="esdf" localSheetId="44" hidden="1">{"'Verkehr-Personen'!$A$5:$J$26"}</definedName>
    <definedName name="esdf" localSheetId="13" hidden="1">{"'Verkehr-Personen'!$A$5:$J$26"}</definedName>
    <definedName name="esdf" localSheetId="11" hidden="1">{"'Verkehr-Personen'!$A$5:$J$26"}</definedName>
    <definedName name="esdf" hidden="1">{"'Verkehr-Personen'!$A$5:$J$26"}</definedName>
    <definedName name="esele" localSheetId="44" hidden="1">{"'Verkehr-Personen'!$A$5:$J$26"}</definedName>
    <definedName name="esele" localSheetId="13" hidden="1">{"'Verkehr-Personen'!$A$5:$J$26"}</definedName>
    <definedName name="esele" localSheetId="11" hidden="1">{"'Verkehr-Personen'!$A$5:$J$26"}</definedName>
    <definedName name="esele" hidden="1">{"'Verkehr-Personen'!$A$5:$J$26"}</definedName>
    <definedName name="esreicht" localSheetId="44" hidden="1">{"'Verkehr-Personen'!$A$5:$J$26"}</definedName>
    <definedName name="esreicht" localSheetId="13" hidden="1">{"'Verkehr-Personen'!$A$5:$J$26"}</definedName>
    <definedName name="esreicht" localSheetId="11" hidden="1">{"'Verkehr-Personen'!$A$5:$J$26"}</definedName>
    <definedName name="esreicht" hidden="1">{"'Verkehr-Personen'!$A$5:$J$26"}</definedName>
    <definedName name="esreichtle" localSheetId="44" hidden="1">{"'Verkehr-Personen'!$A$5:$J$26"}</definedName>
    <definedName name="esreichtle" localSheetId="13" hidden="1">{"'Verkehr-Personen'!$A$5:$J$26"}</definedName>
    <definedName name="esreichtle" localSheetId="11" hidden="1">{"'Verkehr-Personen'!$A$5:$J$26"}</definedName>
    <definedName name="esreichtle" hidden="1">{"'Verkehr-Personen'!$A$5:$J$26"}</definedName>
    <definedName name="esreichtwirklich" localSheetId="44" hidden="1">{"'Verkehr-Personen'!$A$5:$J$26"}</definedName>
    <definedName name="esreichtwirklich" localSheetId="13" hidden="1">{"'Verkehr-Personen'!$A$5:$J$26"}</definedName>
    <definedName name="esreichtwirklich" localSheetId="11" hidden="1">{"'Verkehr-Personen'!$A$5:$J$26"}</definedName>
    <definedName name="esreichtwirklich" hidden="1">{"'Verkehr-Personen'!$A$5:$J$26"}</definedName>
    <definedName name="esreichtwirklichun" localSheetId="44" hidden="1">{"'Verkehr-Personen'!$A$5:$J$26"}</definedName>
    <definedName name="esreichtwirklichun" localSheetId="13" hidden="1">{"'Verkehr-Personen'!$A$5:$J$26"}</definedName>
    <definedName name="esreichtwirklichun" localSheetId="11" hidden="1">{"'Verkehr-Personen'!$A$5:$J$26"}</definedName>
    <definedName name="esreichtwirklichun" hidden="1">{"'Verkehr-Personen'!$A$5:$J$26"}</definedName>
    <definedName name="esreichtwirklllll" localSheetId="44" hidden="1">{"'Verkehr-Personen'!$A$5:$J$26"}</definedName>
    <definedName name="esreichtwirklllll" localSheetId="13" hidden="1">{"'Verkehr-Personen'!$A$5:$J$26"}</definedName>
    <definedName name="esreichtwirklllll" localSheetId="11" hidden="1">{"'Verkehr-Personen'!$A$5:$J$26"}</definedName>
    <definedName name="esreichtwirklllll" hidden="1">{"'Verkehr-Personen'!$A$5:$J$26"}</definedName>
    <definedName name="esreichwirkli" localSheetId="44" hidden="1">{"'Verkehr-Personen'!$A$5:$J$26"}</definedName>
    <definedName name="esreichwirkli" localSheetId="13" hidden="1">{"'Verkehr-Personen'!$A$5:$J$26"}</definedName>
    <definedName name="esreichwirkli" localSheetId="11" hidden="1">{"'Verkehr-Personen'!$A$5:$J$26"}</definedName>
    <definedName name="esreichwirkli" hidden="1">{"'Verkehr-Personen'!$A$5:$J$26"}</definedName>
    <definedName name="etfg" localSheetId="44" hidden="1">{"'Verkehr-Personen'!$A$5:$J$26"}</definedName>
    <definedName name="etfg" localSheetId="13" hidden="1">{"'Verkehr-Personen'!$A$5:$J$26"}</definedName>
    <definedName name="etfg" localSheetId="11" hidden="1">{"'Verkehr-Personen'!$A$5:$J$26"}</definedName>
    <definedName name="etfg" hidden="1">{"'Verkehr-Personen'!$A$5:$J$26"}</definedName>
    <definedName name="ewsd" localSheetId="44" hidden="1">{"'Verkehr-Personen'!$A$5:$J$26"}</definedName>
    <definedName name="ewsd" localSheetId="13" hidden="1">{"'Verkehr-Personen'!$A$5:$J$26"}</definedName>
    <definedName name="ewsd" localSheetId="11" hidden="1">{"'Verkehr-Personen'!$A$5:$J$26"}</definedName>
    <definedName name="ewsd" hidden="1">{"'Verkehr-Personen'!$A$5:$J$26"}</definedName>
    <definedName name="ewsdxc" localSheetId="44" hidden="1">{"'Verkehr-Personen'!$A$5:$J$26"}</definedName>
    <definedName name="ewsdxc" localSheetId="13" hidden="1">{"'Verkehr-Personen'!$A$5:$J$26"}</definedName>
    <definedName name="ewsdxc" localSheetId="11" hidden="1">{"'Verkehr-Personen'!$A$5:$J$26"}</definedName>
    <definedName name="ewsdxc" hidden="1">{"'Verkehr-Personen'!$A$5:$J$26"}</definedName>
    <definedName name="ewsgdxvc" localSheetId="44" hidden="1">{"'Verkehr-Personen'!$A$5:$J$26"}</definedName>
    <definedName name="ewsgdxvc" localSheetId="13" hidden="1">{"'Verkehr-Personen'!$A$5:$J$26"}</definedName>
    <definedName name="ewsgdxvc" localSheetId="11" hidden="1">{"'Verkehr-Personen'!$A$5:$J$26"}</definedName>
    <definedName name="ewsgdxvc" hidden="1">{"'Verkehr-Personen'!$A$5:$J$26"}</definedName>
    <definedName name="Excel_BuiltIn_Print_Area_25" localSheetId="48">#REF!</definedName>
    <definedName name="Excel_BuiltIn_Print_Area_25" localSheetId="49">#REF!</definedName>
    <definedName name="Excel_BuiltIn_Print_Area_25" localSheetId="12">#REF!</definedName>
    <definedName name="Excel_BuiltIn_Print_Area_25" localSheetId="13">#REF!</definedName>
    <definedName name="Excel_BuiltIn_Print_Area_25" localSheetId="15">#REF!</definedName>
    <definedName name="Excel_BuiltIn_Print_Area_25" localSheetId="5">#REF!</definedName>
    <definedName name="Excel_BuiltIn_Print_Area_25" localSheetId="9">#REF!</definedName>
    <definedName name="Excel_BuiltIn_Print_Area_25" localSheetId="16">#REF!</definedName>
    <definedName name="Excel_BuiltIn_Print_Area_25" localSheetId="31">#REF!</definedName>
    <definedName name="Excel_BuiltIn_Print_Area_25" localSheetId="17">#REF!</definedName>
    <definedName name="Excel_BuiltIn_Print_Area_25" localSheetId="39">#REF!</definedName>
    <definedName name="Excel_BuiltIn_Print_Area_25" localSheetId="42">#REF!</definedName>
    <definedName name="Excel_BuiltIn_Print_Area_25">#REF!</definedName>
    <definedName name="Excel_BuiltIn_Print_Area_26" localSheetId="48">#REF!</definedName>
    <definedName name="Excel_BuiltIn_Print_Area_26" localSheetId="49">#REF!</definedName>
    <definedName name="Excel_BuiltIn_Print_Area_26" localSheetId="12">#REF!</definedName>
    <definedName name="Excel_BuiltIn_Print_Area_26" localSheetId="13">#REF!</definedName>
    <definedName name="Excel_BuiltIn_Print_Area_26" localSheetId="15">#REF!</definedName>
    <definedName name="Excel_BuiltIn_Print_Area_26" localSheetId="5">#REF!</definedName>
    <definedName name="Excel_BuiltIn_Print_Area_26" localSheetId="9">#REF!</definedName>
    <definedName name="Excel_BuiltIn_Print_Area_26" localSheetId="16">#REF!</definedName>
    <definedName name="Excel_BuiltIn_Print_Area_26" localSheetId="31">#REF!</definedName>
    <definedName name="Excel_BuiltIn_Print_Area_26" localSheetId="17">#REF!</definedName>
    <definedName name="Excel_BuiltIn_Print_Area_26" localSheetId="39">#REF!</definedName>
    <definedName name="Excel_BuiltIn_Print_Area_26" localSheetId="42">#REF!</definedName>
    <definedName name="Excel_BuiltIn_Print_Area_26">#REF!</definedName>
    <definedName name="Excel_BuiltIn_Print_Titles_25" localSheetId="48">#REF!</definedName>
    <definedName name="Excel_BuiltIn_Print_Titles_25" localSheetId="49">#REF!</definedName>
    <definedName name="Excel_BuiltIn_Print_Titles_25" localSheetId="12">#REF!</definedName>
    <definedName name="Excel_BuiltIn_Print_Titles_25" localSheetId="13">#REF!</definedName>
    <definedName name="Excel_BuiltIn_Print_Titles_25" localSheetId="15">#REF!</definedName>
    <definedName name="Excel_BuiltIn_Print_Titles_25" localSheetId="5">#REF!</definedName>
    <definedName name="Excel_BuiltIn_Print_Titles_25" localSheetId="9">#REF!</definedName>
    <definedName name="Excel_BuiltIn_Print_Titles_25" localSheetId="16">#REF!</definedName>
    <definedName name="Excel_BuiltIn_Print_Titles_25" localSheetId="31">#REF!</definedName>
    <definedName name="Excel_BuiltIn_Print_Titles_25" localSheetId="17">#REF!</definedName>
    <definedName name="Excel_BuiltIn_Print_Titles_25" localSheetId="39">#REF!</definedName>
    <definedName name="Excel_BuiltIn_Print_Titles_25" localSheetId="42">#REF!</definedName>
    <definedName name="Excel_BuiltIn_Print_Titles_25">#REF!</definedName>
    <definedName name="Excel_BuiltIn_Print_Titles_26" localSheetId="48">#REF!</definedName>
    <definedName name="Excel_BuiltIn_Print_Titles_26" localSheetId="49">#REF!</definedName>
    <definedName name="Excel_BuiltIn_Print_Titles_26" localSheetId="12">#REF!</definedName>
    <definedName name="Excel_BuiltIn_Print_Titles_26" localSheetId="13">#REF!</definedName>
    <definedName name="Excel_BuiltIn_Print_Titles_26" localSheetId="15">#REF!</definedName>
    <definedName name="Excel_BuiltIn_Print_Titles_26" localSheetId="5">#REF!</definedName>
    <definedName name="Excel_BuiltIn_Print_Titles_26" localSheetId="9">#REF!</definedName>
    <definedName name="Excel_BuiltIn_Print_Titles_26" localSheetId="16">#REF!</definedName>
    <definedName name="Excel_BuiltIn_Print_Titles_26" localSheetId="31">#REF!</definedName>
    <definedName name="Excel_BuiltIn_Print_Titles_26" localSheetId="17">#REF!</definedName>
    <definedName name="Excel_BuiltIn_Print_Titles_26" localSheetId="39">#REF!</definedName>
    <definedName name="Excel_BuiltIn_Print_Titles_26" localSheetId="42">#REF!</definedName>
    <definedName name="Excel_BuiltIn_Print_Titles_26">#REF!</definedName>
    <definedName name="farttten" localSheetId="44" hidden="1">{"'Verkehr-Personen'!$A$5:$J$26"}</definedName>
    <definedName name="farttten" localSheetId="13" hidden="1">{"'Verkehr-Personen'!$A$5:$J$26"}</definedName>
    <definedName name="farttten" localSheetId="11" hidden="1">{"'Verkehr-Personen'!$A$5:$J$26"}</definedName>
    <definedName name="farttten" hidden="1">{"'Verkehr-Personen'!$A$5:$J$26"}</definedName>
    <definedName name="fcg" localSheetId="44" hidden="1">{"'Verkehr-Personen'!$A$5:$J$26"}</definedName>
    <definedName name="fcg" localSheetId="13" hidden="1">{"'Verkehr-Personen'!$A$5:$J$26"}</definedName>
    <definedName name="fcg" localSheetId="11" hidden="1">{"'Verkehr-Personen'!$A$5:$J$26"}</definedName>
    <definedName name="fcg" hidden="1">{"'Verkehr-Personen'!$A$5:$J$26"}</definedName>
    <definedName name="fehlerhaft" localSheetId="44" hidden="1">{"'Verkehr-Personen'!$A$5:$J$26"}</definedName>
    <definedName name="fehlerhaft" localSheetId="13" hidden="1">{"'Verkehr-Personen'!$A$5:$J$26"}</definedName>
    <definedName name="fehlerhaft" localSheetId="11" hidden="1">{"'Verkehr-Personen'!$A$5:$J$26"}</definedName>
    <definedName name="fehlerhaft" hidden="1">{"'Verkehr-Personen'!$A$5:$J$26"}</definedName>
    <definedName name="fenster" localSheetId="44" hidden="1">{"'Verkehr-Personen'!$A$5:$J$26"}</definedName>
    <definedName name="fenster" localSheetId="13" hidden="1">{"'Verkehr-Personen'!$A$5:$J$26"}</definedName>
    <definedName name="fenster" localSheetId="11" hidden="1">{"'Verkehr-Personen'!$A$5:$J$26"}</definedName>
    <definedName name="fenster" hidden="1">{"'Verkehr-Personen'!$A$5:$J$26"}</definedName>
    <definedName name="fensterle" localSheetId="44" hidden="1">{"'Verkehr-Personen'!$A$5:$J$26"}</definedName>
    <definedName name="fensterle" localSheetId="13" hidden="1">{"'Verkehr-Personen'!$A$5:$J$26"}</definedName>
    <definedName name="fensterle" localSheetId="11" hidden="1">{"'Verkehr-Personen'!$A$5:$J$26"}</definedName>
    <definedName name="fensterle" hidden="1">{"'Verkehr-Personen'!$A$5:$J$26"}</definedName>
    <definedName name="fernsehen" localSheetId="44" hidden="1">{"'Verkehr-Personen'!$A$5:$J$26"}</definedName>
    <definedName name="fernsehen" localSheetId="13" hidden="1">{"'Verkehr-Personen'!$A$5:$J$26"}</definedName>
    <definedName name="fernsehen" localSheetId="11" hidden="1">{"'Verkehr-Personen'!$A$5:$J$26"}</definedName>
    <definedName name="fernsehen" hidden="1">{"'Verkehr-Personen'!$A$5:$J$26"}</definedName>
    <definedName name="ferro" localSheetId="44" hidden="1">{"'Verkehr-Personen'!$A$5:$J$26"}</definedName>
    <definedName name="ferro" localSheetId="13" hidden="1">{"'Verkehr-Personen'!$A$5:$J$26"}</definedName>
    <definedName name="ferro" localSheetId="11" hidden="1">{"'Verkehr-Personen'!$A$5:$J$26"}</definedName>
    <definedName name="ferro" hidden="1">{"'Verkehr-Personen'!$A$5:$J$26"}</definedName>
    <definedName name="fesr" localSheetId="44" hidden="1">{"'Verkehr-Personen'!$A$5:$J$26"}</definedName>
    <definedName name="fesr" localSheetId="13" hidden="1">{"'Verkehr-Personen'!$A$5:$J$26"}</definedName>
    <definedName name="fesr" localSheetId="11" hidden="1">{"'Verkehr-Personen'!$A$5:$J$26"}</definedName>
    <definedName name="fesr" hidden="1">{"'Verkehr-Personen'!$A$5:$J$26"}</definedName>
    <definedName name="fettte" localSheetId="44" hidden="1">{"'Verkehr-Personen'!$A$5:$J$26"}</definedName>
    <definedName name="fettte" localSheetId="13" hidden="1">{"'Verkehr-Personen'!$A$5:$J$26"}</definedName>
    <definedName name="fettte" localSheetId="11" hidden="1">{"'Verkehr-Personen'!$A$5:$J$26"}</definedName>
    <definedName name="fettte" hidden="1">{"'Verkehr-Personen'!$A$5:$J$26"}</definedName>
    <definedName name="fffdf" localSheetId="44" hidden="1">{"'Verkehr-Personen'!$A$5:$J$26"}</definedName>
    <definedName name="fffdf" localSheetId="13" hidden="1">{"'Verkehr-Personen'!$A$5:$J$26"}</definedName>
    <definedName name="fffdf" localSheetId="11" hidden="1">{"'Verkehr-Personen'!$A$5:$J$26"}</definedName>
    <definedName name="fffdf" hidden="1">{"'Verkehr-Personen'!$A$5:$J$26"}</definedName>
    <definedName name="ffffle" localSheetId="44" hidden="1">{"'Verkehr-Personen'!$A$5:$J$26"}</definedName>
    <definedName name="ffffle" localSheetId="13" hidden="1">{"'Verkehr-Personen'!$A$5:$J$26"}</definedName>
    <definedName name="ffffle" localSheetId="11" hidden="1">{"'Verkehr-Personen'!$A$5:$J$26"}</definedName>
    <definedName name="ffffle" hidden="1">{"'Verkehr-Personen'!$A$5:$J$26"}</definedName>
    <definedName name="FirstColHidSheet_TS02">[5]HEAT!$AC$6</definedName>
    <definedName name="fliegerle" localSheetId="44" hidden="1">{"'Verkehr-Personen'!$A$5:$J$26"}</definedName>
    <definedName name="fliegerle" localSheetId="13" hidden="1">{"'Verkehr-Personen'!$A$5:$J$26"}</definedName>
    <definedName name="fliegerle" localSheetId="11" hidden="1">{"'Verkehr-Personen'!$A$5:$J$26"}</definedName>
    <definedName name="fliegerle" hidden="1">{"'Verkehr-Personen'!$A$5:$J$26"}</definedName>
    <definedName name="flugzeug" localSheetId="44" hidden="1">{"'Verkehr-Personen'!$A$5:$J$26"}</definedName>
    <definedName name="flugzeug" localSheetId="13" hidden="1">{"'Verkehr-Personen'!$A$5:$J$26"}</definedName>
    <definedName name="flugzeug" localSheetId="11" hidden="1">{"'Verkehr-Personen'!$A$5:$J$26"}</definedName>
    <definedName name="flugzeug" hidden="1">{"'Verkehr-Personen'!$A$5:$J$26"}</definedName>
    <definedName name="forst" localSheetId="44" hidden="1">{"'Verkehr-Personen'!$A$5:$J$26"}</definedName>
    <definedName name="forst" localSheetId="13" hidden="1">{"'Verkehr-Personen'!$A$5:$J$26"}</definedName>
    <definedName name="forst" localSheetId="11" hidden="1">{"'Verkehr-Personen'!$A$5:$J$26"}</definedName>
    <definedName name="forst" hidden="1">{"'Verkehr-Personen'!$A$5:$J$26"}</definedName>
    <definedName name="foto" localSheetId="44" hidden="1">{"'Verkehr-Personen'!$A$5:$J$26"}</definedName>
    <definedName name="foto" localSheetId="13" hidden="1">{"'Verkehr-Personen'!$A$5:$J$26"}</definedName>
    <definedName name="foto" localSheetId="11" hidden="1">{"'Verkehr-Personen'!$A$5:$J$26"}</definedName>
    <definedName name="foto" hidden="1">{"'Verkehr-Personen'!$A$5:$J$26"}</definedName>
    <definedName name="franken" localSheetId="44" hidden="1">{"'Verkehr-Personen'!$A$5:$J$26"}</definedName>
    <definedName name="franken" localSheetId="13" hidden="1">{"'Verkehr-Personen'!$A$5:$J$26"}</definedName>
    <definedName name="franken" localSheetId="11" hidden="1">{"'Verkehr-Personen'!$A$5:$J$26"}</definedName>
    <definedName name="franken" hidden="1">{"'Verkehr-Personen'!$A$5:$J$26"}</definedName>
    <definedName name="franz" localSheetId="44" hidden="1">{"'Verkehr-Personen'!$A$5:$J$26"}</definedName>
    <definedName name="franz" localSheetId="13" hidden="1">{"'Verkehr-Personen'!$A$5:$J$26"}</definedName>
    <definedName name="franz" localSheetId="11" hidden="1">{"'Verkehr-Personen'!$A$5:$J$26"}</definedName>
    <definedName name="franz" hidden="1">{"'Verkehr-Personen'!$A$5:$J$26"}</definedName>
    <definedName name="franzle" localSheetId="44" hidden="1">{"'Verkehr-Personen'!$A$5:$J$26"}</definedName>
    <definedName name="franzle" localSheetId="13" hidden="1">{"'Verkehr-Personen'!$A$5:$J$26"}</definedName>
    <definedName name="franzle" localSheetId="11" hidden="1">{"'Verkehr-Personen'!$A$5:$J$26"}</definedName>
    <definedName name="franzle" hidden="1">{"'Verkehr-Personen'!$A$5:$J$26"}</definedName>
    <definedName name="fraugraefin" localSheetId="44" hidden="1">{"'Verkehr-Personen'!$A$5:$J$26"}</definedName>
    <definedName name="fraugraefin" localSheetId="13" hidden="1">{"'Verkehr-Personen'!$A$5:$J$26"}</definedName>
    <definedName name="fraugraefin" localSheetId="11" hidden="1">{"'Verkehr-Personen'!$A$5:$J$26"}</definedName>
    <definedName name="fraugraefin" hidden="1">{"'Verkehr-Personen'!$A$5:$J$26"}</definedName>
    <definedName name="friederich" localSheetId="44" hidden="1">{"'Verkehr-Personen'!$A$5:$J$26"}</definedName>
    <definedName name="friederich" localSheetId="13" hidden="1">{"'Verkehr-Personen'!$A$5:$J$26"}</definedName>
    <definedName name="friederich" localSheetId="11" hidden="1">{"'Verkehr-Personen'!$A$5:$J$26"}</definedName>
    <definedName name="friederich" hidden="1">{"'Verkehr-Personen'!$A$5:$J$26"}</definedName>
    <definedName name="Fritz" localSheetId="44" hidden="1">{"'Verkehr-Personen'!$A$5:$J$26"}</definedName>
    <definedName name="Fritz" localSheetId="13" hidden="1">{"'Verkehr-Personen'!$A$5:$J$26"}</definedName>
    <definedName name="Fritz" localSheetId="11" hidden="1">{"'Verkehr-Personen'!$A$5:$J$26"}</definedName>
    <definedName name="Fritz" hidden="1">{"'Verkehr-Personen'!$A$5:$J$26"}</definedName>
    <definedName name="fruehling" localSheetId="44" hidden="1">{"'Verkehr-Personen'!$A$5:$J$26"}</definedName>
    <definedName name="fruehling" localSheetId="13" hidden="1">{"'Verkehr-Personen'!$A$5:$J$26"}</definedName>
    <definedName name="fruehling" localSheetId="11" hidden="1">{"'Verkehr-Personen'!$A$5:$J$26"}</definedName>
    <definedName name="fruehling" hidden="1">{"'Verkehr-Personen'!$A$5:$J$26"}</definedName>
    <definedName name="fruheherbst" localSheetId="44" hidden="1">{"'Verkehr-Personen'!$A$5:$J$26"}</definedName>
    <definedName name="fruheherbst" localSheetId="13" hidden="1">{"'Verkehr-Personen'!$A$5:$J$26"}</definedName>
    <definedName name="fruheherbst" localSheetId="11" hidden="1">{"'Verkehr-Personen'!$A$5:$J$26"}</definedName>
    <definedName name="fruheherbst" hidden="1">{"'Verkehr-Personen'!$A$5:$J$26"}</definedName>
    <definedName name="fuehlen" localSheetId="44" hidden="1">{"'Verkehr-Personen'!$A$5:$J$26"}</definedName>
    <definedName name="fuehlen" localSheetId="13" hidden="1">{"'Verkehr-Personen'!$A$5:$J$26"}</definedName>
    <definedName name="fuehlen" localSheetId="11" hidden="1">{"'Verkehr-Personen'!$A$5:$J$26"}</definedName>
    <definedName name="fuehlen" hidden="1">{"'Verkehr-Personen'!$A$5:$J$26"}</definedName>
    <definedName name="fuesse" localSheetId="44" hidden="1">{"'Verkehr-Personen'!$A$5:$J$26"}</definedName>
    <definedName name="fuesse" localSheetId="13" hidden="1">{"'Verkehr-Personen'!$A$5:$J$26"}</definedName>
    <definedName name="fuesse" localSheetId="11" hidden="1">{"'Verkehr-Personen'!$A$5:$J$26"}</definedName>
    <definedName name="fuesse" hidden="1">{"'Verkehr-Personen'!$A$5:$J$26"}</definedName>
    <definedName name="gabriele" localSheetId="44" hidden="1">{"'Verkehr-Personen'!$A$5:$J$26"}</definedName>
    <definedName name="gabriele" localSheetId="13" hidden="1">{"'Verkehr-Personen'!$A$5:$J$26"}</definedName>
    <definedName name="gabriele" localSheetId="11" hidden="1">{"'Verkehr-Personen'!$A$5:$J$26"}</definedName>
    <definedName name="gabriele" hidden="1">{"'Verkehr-Personen'!$A$5:$J$26"}</definedName>
    <definedName name="gabrieleferro" localSheetId="44" hidden="1">{"'Verkehr-Personen'!$A$5:$J$26"}</definedName>
    <definedName name="gabrieleferro" localSheetId="13" hidden="1">{"'Verkehr-Personen'!$A$5:$J$26"}</definedName>
    <definedName name="gabrieleferro" localSheetId="11" hidden="1">{"'Verkehr-Personen'!$A$5:$J$26"}</definedName>
    <definedName name="gabrieleferro" hidden="1">{"'Verkehr-Personen'!$A$5:$J$26"}</definedName>
    <definedName name="garbrudldldld" localSheetId="44" hidden="1">{"'Verkehr-Personen'!$A$5:$J$26"}</definedName>
    <definedName name="garbrudldldld" localSheetId="13" hidden="1">{"'Verkehr-Personen'!$A$5:$J$26"}</definedName>
    <definedName name="garbrudldldld" localSheetId="11" hidden="1">{"'Verkehr-Personen'!$A$5:$J$26"}</definedName>
    <definedName name="garbrudldldld" hidden="1">{"'Verkehr-Personen'!$A$5:$J$26"}</definedName>
    <definedName name="garbruek" localSheetId="44" hidden="1">{"'Verkehr-Personen'!$A$5:$J$26"}</definedName>
    <definedName name="garbruek" localSheetId="13" hidden="1">{"'Verkehr-Personen'!$A$5:$J$26"}</definedName>
    <definedName name="garbruek" localSheetId="11" hidden="1">{"'Verkehr-Personen'!$A$5:$J$26"}</definedName>
    <definedName name="garbruek" hidden="1">{"'Verkehr-Personen'!$A$5:$J$26"}</definedName>
    <definedName name="gegeloiej" localSheetId="44" hidden="1">{"'Verkehr-Personen'!$A$5:$J$26"}</definedName>
    <definedName name="gegeloiej" localSheetId="13" hidden="1">{"'Verkehr-Personen'!$A$5:$J$26"}</definedName>
    <definedName name="gegeloiej" localSheetId="11" hidden="1">{"'Verkehr-Personen'!$A$5:$J$26"}</definedName>
    <definedName name="gegeloiej" hidden="1">{"'Verkehr-Personen'!$A$5:$J$26"}</definedName>
    <definedName name="gelb" localSheetId="44" hidden="1">{"'Verkehr-Personen'!$A$5:$J$26"}</definedName>
    <definedName name="gelb" localSheetId="13" hidden="1">{"'Verkehr-Personen'!$A$5:$J$26"}</definedName>
    <definedName name="gelb" localSheetId="11" hidden="1">{"'Verkehr-Personen'!$A$5:$J$26"}</definedName>
    <definedName name="gelb" hidden="1">{"'Verkehr-Personen'!$A$5:$J$26"}</definedName>
    <definedName name="gelbswusurstt" localSheetId="44" hidden="1">{"'Verkehr-Personen'!$A$5:$J$26"}</definedName>
    <definedName name="gelbswusurstt" localSheetId="13" hidden="1">{"'Verkehr-Personen'!$A$5:$J$26"}</definedName>
    <definedName name="gelbswusurstt" localSheetId="11" hidden="1">{"'Verkehr-Personen'!$A$5:$J$26"}</definedName>
    <definedName name="gelbswusurstt" hidden="1">{"'Verkehr-Personen'!$A$5:$J$26"}</definedName>
    <definedName name="gelbwurtst" localSheetId="44" hidden="1">{"'Verkehr-Personen'!$A$5:$J$26"}</definedName>
    <definedName name="gelbwurtst" localSheetId="13" hidden="1">{"'Verkehr-Personen'!$A$5:$J$26"}</definedName>
    <definedName name="gelbwurtst" localSheetId="11" hidden="1">{"'Verkehr-Personen'!$A$5:$J$26"}</definedName>
    <definedName name="gelbwurtst" hidden="1">{"'Verkehr-Personen'!$A$5:$J$26"}</definedName>
    <definedName name="gemuetttttllelele" localSheetId="44" hidden="1">{"'Verkehr-Personen'!$A$5:$J$26"}</definedName>
    <definedName name="gemuetttttllelele" localSheetId="13" hidden="1">{"'Verkehr-Personen'!$A$5:$J$26"}</definedName>
    <definedName name="gemuetttttllelele" localSheetId="11" hidden="1">{"'Verkehr-Personen'!$A$5:$J$26"}</definedName>
    <definedName name="gemuetttttllelele" hidden="1">{"'Verkehr-Personen'!$A$5:$J$26"}</definedName>
    <definedName name="gemutleie" localSheetId="44" hidden="1">{"'Verkehr-Personen'!$A$5:$J$26"}</definedName>
    <definedName name="gemutleie" localSheetId="13" hidden="1">{"'Verkehr-Personen'!$A$5:$J$26"}</definedName>
    <definedName name="gemutleie" localSheetId="11" hidden="1">{"'Verkehr-Personen'!$A$5:$J$26"}</definedName>
    <definedName name="gemutleie" hidden="1">{"'Verkehr-Personen'!$A$5:$J$26"}</definedName>
    <definedName name="gemutlicheeeeeee" localSheetId="44" hidden="1">{"'Verkehr-Personen'!$A$5:$J$26"}</definedName>
    <definedName name="gemutlicheeeeeee" localSheetId="13" hidden="1">{"'Verkehr-Personen'!$A$5:$J$26"}</definedName>
    <definedName name="gemutlicheeeeeee" localSheetId="11" hidden="1">{"'Verkehr-Personen'!$A$5:$J$26"}</definedName>
    <definedName name="gemutlicheeeeeee" hidden="1">{"'Verkehr-Personen'!$A$5:$J$26"}</definedName>
    <definedName name="germane" localSheetId="44" hidden="1">{"'Verkehr-Personen'!$A$5:$J$26"}</definedName>
    <definedName name="germane" localSheetId="13" hidden="1">{"'Verkehr-Personen'!$A$5:$J$26"}</definedName>
    <definedName name="germane" localSheetId="11" hidden="1">{"'Verkehr-Personen'!$A$5:$J$26"}</definedName>
    <definedName name="germane" hidden="1">{"'Verkehr-Personen'!$A$5:$J$26"}</definedName>
    <definedName name="germanen" localSheetId="44" hidden="1">{"'Verkehr-Personen'!$A$5:$J$26"}</definedName>
    <definedName name="germanen" localSheetId="13" hidden="1">{"'Verkehr-Personen'!$A$5:$J$26"}</definedName>
    <definedName name="germanen" localSheetId="11" hidden="1">{"'Verkehr-Personen'!$A$5:$J$26"}</definedName>
    <definedName name="germanen" hidden="1">{"'Verkehr-Personen'!$A$5:$J$26"}</definedName>
    <definedName name="gescheidle" localSheetId="44" hidden="1">{"'Verkehr-Personen'!$A$5:$J$26"}</definedName>
    <definedName name="gescheidle" localSheetId="13" hidden="1">{"'Verkehr-Personen'!$A$5:$J$26"}</definedName>
    <definedName name="gescheidle" localSheetId="11" hidden="1">{"'Verkehr-Personen'!$A$5:$J$26"}</definedName>
    <definedName name="gescheidle" hidden="1">{"'Verkehr-Personen'!$A$5:$J$26"}</definedName>
    <definedName name="geschichtle" localSheetId="44" hidden="1">{"'Verkehr-Personen'!$A$5:$J$26"}</definedName>
    <definedName name="geschichtle" localSheetId="13" hidden="1">{"'Verkehr-Personen'!$A$5:$J$26"}</definedName>
    <definedName name="geschichtle" localSheetId="11" hidden="1">{"'Verkehr-Personen'!$A$5:$J$26"}</definedName>
    <definedName name="geschichtle" hidden="1">{"'Verkehr-Personen'!$A$5:$J$26"}</definedName>
    <definedName name="gestreift" localSheetId="44" hidden="1">{"'Verkehr-Personen'!$A$5:$J$26"}</definedName>
    <definedName name="gestreift" localSheetId="13" hidden="1">{"'Verkehr-Personen'!$A$5:$J$26"}</definedName>
    <definedName name="gestreift" localSheetId="11" hidden="1">{"'Verkehr-Personen'!$A$5:$J$26"}</definedName>
    <definedName name="gestreift" hidden="1">{"'Verkehr-Personen'!$A$5:$J$26"}</definedName>
    <definedName name="geweiter" localSheetId="44" hidden="1">{"'Verkehr-Personen'!$A$5:$J$26"}</definedName>
    <definedName name="geweiter" localSheetId="13" hidden="1">{"'Verkehr-Personen'!$A$5:$J$26"}</definedName>
    <definedName name="geweiter" localSheetId="11" hidden="1">{"'Verkehr-Personen'!$A$5:$J$26"}</definedName>
    <definedName name="geweiter" hidden="1">{"'Verkehr-Personen'!$A$5:$J$26"}</definedName>
    <definedName name="gewitter" localSheetId="44" hidden="1">{"'Verkehr-Personen'!$A$5:$J$26"}</definedName>
    <definedName name="gewitter" localSheetId="13" hidden="1">{"'Verkehr-Personen'!$A$5:$J$26"}</definedName>
    <definedName name="gewitter" localSheetId="11" hidden="1">{"'Verkehr-Personen'!$A$5:$J$26"}</definedName>
    <definedName name="gewitter" hidden="1">{"'Verkehr-Personen'!$A$5:$J$26"}</definedName>
    <definedName name="gges" localSheetId="44" hidden="1">{"'Verkehr-Personen'!$A$5:$J$26"}</definedName>
    <definedName name="gges" localSheetId="13" hidden="1">{"'Verkehr-Personen'!$A$5:$J$26"}</definedName>
    <definedName name="gges" localSheetId="11" hidden="1">{"'Verkehr-Personen'!$A$5:$J$26"}</definedName>
    <definedName name="gges" hidden="1">{"'Verkehr-Personen'!$A$5:$J$26"}</definedName>
    <definedName name="glems" localSheetId="44" hidden="1">{"'Verkehr-Personen'!$A$5:$J$26"}</definedName>
    <definedName name="glems" localSheetId="13" hidden="1">{"'Verkehr-Personen'!$A$5:$J$26"}</definedName>
    <definedName name="glems" localSheetId="11" hidden="1">{"'Verkehr-Personen'!$A$5:$J$26"}</definedName>
    <definedName name="glems" hidden="1">{"'Verkehr-Personen'!$A$5:$J$26"}</definedName>
    <definedName name="glemsle" localSheetId="44" hidden="1">{"'Verkehr-Personen'!$A$5:$J$26"}</definedName>
    <definedName name="glemsle" localSheetId="13" hidden="1">{"'Verkehr-Personen'!$A$5:$J$26"}</definedName>
    <definedName name="glemsle" localSheetId="11" hidden="1">{"'Verkehr-Personen'!$A$5:$J$26"}</definedName>
    <definedName name="glemsle" hidden="1">{"'Verkehr-Personen'!$A$5:$J$26"}</definedName>
    <definedName name="glockenblume" localSheetId="44" hidden="1">{"'Verkehr-Personen'!$A$5:$J$26"}</definedName>
    <definedName name="glockenblume" localSheetId="13" hidden="1">{"'Verkehr-Personen'!$A$5:$J$26"}</definedName>
    <definedName name="glockenblume" localSheetId="11" hidden="1">{"'Verkehr-Personen'!$A$5:$J$26"}</definedName>
    <definedName name="glockenblume" hidden="1">{"'Verkehr-Personen'!$A$5:$J$26"}</definedName>
    <definedName name="glotzen" localSheetId="44" hidden="1">{"'Verkehr-Personen'!$A$5:$J$26"}</definedName>
    <definedName name="glotzen" localSheetId="13" hidden="1">{"'Verkehr-Personen'!$A$5:$J$26"}</definedName>
    <definedName name="glotzen" localSheetId="11" hidden="1">{"'Verkehr-Personen'!$A$5:$J$26"}</definedName>
    <definedName name="glotzen" hidden="1">{"'Verkehr-Personen'!$A$5:$J$26"}</definedName>
    <definedName name="goethe" localSheetId="44" hidden="1">{"'Verkehr-Personen'!$A$5:$J$26"}</definedName>
    <definedName name="goethe" localSheetId="13" hidden="1">{"'Verkehr-Personen'!$A$5:$J$26"}</definedName>
    <definedName name="goethe" localSheetId="11" hidden="1">{"'Verkehr-Personen'!$A$5:$J$26"}</definedName>
    <definedName name="goethe" hidden="1">{"'Verkehr-Personen'!$A$5:$J$26"}</definedName>
    <definedName name="goethele" localSheetId="44" hidden="1">{"'Verkehr-Personen'!$A$5:$J$26"}</definedName>
    <definedName name="goethele" localSheetId="13" hidden="1">{"'Verkehr-Personen'!$A$5:$J$26"}</definedName>
    <definedName name="goethele" localSheetId="11" hidden="1">{"'Verkehr-Personen'!$A$5:$J$26"}</definedName>
    <definedName name="goethele" hidden="1">{"'Verkehr-Personen'!$A$5:$J$26"}</definedName>
    <definedName name="gotthardle" localSheetId="44" hidden="1">{"'Verkehr-Personen'!$A$5:$J$26"}</definedName>
    <definedName name="gotthardle" localSheetId="13" hidden="1">{"'Verkehr-Personen'!$A$5:$J$26"}</definedName>
    <definedName name="gotthardle" localSheetId="11" hidden="1">{"'Verkehr-Personen'!$A$5:$J$26"}</definedName>
    <definedName name="gotthardle" hidden="1">{"'Verkehr-Personen'!$A$5:$J$26"}</definedName>
    <definedName name="graf" localSheetId="44" hidden="1">{"'Verkehr-Personen'!$A$5:$J$26"}</definedName>
    <definedName name="graf" localSheetId="13" hidden="1">{"'Verkehr-Personen'!$A$5:$J$26"}</definedName>
    <definedName name="graf" localSheetId="11" hidden="1">{"'Verkehr-Personen'!$A$5:$J$26"}</definedName>
    <definedName name="graf" hidden="1">{"'Verkehr-Personen'!$A$5:$J$26"}</definedName>
    <definedName name="grafle" localSheetId="44" hidden="1">{"'Verkehr-Personen'!$A$5:$J$26"}</definedName>
    <definedName name="grafle" localSheetId="13" hidden="1">{"'Verkehr-Personen'!$A$5:$J$26"}</definedName>
    <definedName name="grafle" localSheetId="11" hidden="1">{"'Verkehr-Personen'!$A$5:$J$26"}</definedName>
    <definedName name="grafle" hidden="1">{"'Verkehr-Personen'!$A$5:$J$26"}</definedName>
    <definedName name="grauaugigig" localSheetId="44" hidden="1">{"'Verkehr-Personen'!$A$5:$J$26"}</definedName>
    <definedName name="grauaugigig" localSheetId="13" hidden="1">{"'Verkehr-Personen'!$A$5:$J$26"}</definedName>
    <definedName name="grauaugigig" localSheetId="11" hidden="1">{"'Verkehr-Personen'!$A$5:$J$26"}</definedName>
    <definedName name="grauaugigig" hidden="1">{"'Verkehr-Personen'!$A$5:$J$26"}</definedName>
    <definedName name="griechen" localSheetId="44" hidden="1">{"'Verkehr-Personen'!$A$5:$J$26"}</definedName>
    <definedName name="griechen" localSheetId="13" hidden="1">{"'Verkehr-Personen'!$A$5:$J$26"}</definedName>
    <definedName name="griechen" localSheetId="11" hidden="1">{"'Verkehr-Personen'!$A$5:$J$26"}</definedName>
    <definedName name="griechen" hidden="1">{"'Verkehr-Personen'!$A$5:$J$26"}</definedName>
    <definedName name="griecheneee" localSheetId="44" hidden="1">{"'Verkehr-Personen'!$A$5:$J$26"}</definedName>
    <definedName name="griecheneee" localSheetId="13" hidden="1">{"'Verkehr-Personen'!$A$5:$J$26"}</definedName>
    <definedName name="griecheneee" localSheetId="11" hidden="1">{"'Verkehr-Personen'!$A$5:$J$26"}</definedName>
    <definedName name="griecheneee" hidden="1">{"'Verkehr-Personen'!$A$5:$J$26"}</definedName>
    <definedName name="griechenland" localSheetId="44" hidden="1">{"'Verkehr-Personen'!$A$5:$J$26"}</definedName>
    <definedName name="griechenland" localSheetId="13" hidden="1">{"'Verkehr-Personen'!$A$5:$J$26"}</definedName>
    <definedName name="griechenland" localSheetId="11" hidden="1">{"'Verkehr-Personen'!$A$5:$J$26"}</definedName>
    <definedName name="griechenland" hidden="1">{"'Verkehr-Personen'!$A$5:$J$26"}</definedName>
    <definedName name="griechenlandddddddd" localSheetId="44" hidden="1">{"'Verkehr-Personen'!$A$5:$J$26"}</definedName>
    <definedName name="griechenlandddddddd" localSheetId="13" hidden="1">{"'Verkehr-Personen'!$A$5:$J$26"}</definedName>
    <definedName name="griechenlandddddddd" localSheetId="11" hidden="1">{"'Verkehr-Personen'!$A$5:$J$26"}</definedName>
    <definedName name="griechenlandddddddd" hidden="1">{"'Verkehr-Personen'!$A$5:$J$26"}</definedName>
    <definedName name="griechenlllsop" localSheetId="44" hidden="1">{"'Verkehr-Personen'!$A$5:$J$26"}</definedName>
    <definedName name="griechenlllsop" localSheetId="13" hidden="1">{"'Verkehr-Personen'!$A$5:$J$26"}</definedName>
    <definedName name="griechenlllsop" localSheetId="11" hidden="1">{"'Verkehr-Personen'!$A$5:$J$26"}</definedName>
    <definedName name="griechenlllsop" hidden="1">{"'Verkehr-Personen'!$A$5:$J$26"}</definedName>
    <definedName name="griechenrr" localSheetId="44" hidden="1">{"'Verkehr-Personen'!$A$5:$J$26"}</definedName>
    <definedName name="griechenrr" localSheetId="13" hidden="1">{"'Verkehr-Personen'!$A$5:$J$26"}</definedName>
    <definedName name="griechenrr" localSheetId="11" hidden="1">{"'Verkehr-Personen'!$A$5:$J$26"}</definedName>
    <definedName name="griechenrr" hidden="1">{"'Verkehr-Personen'!$A$5:$J$26"}</definedName>
    <definedName name="grieckk" localSheetId="44" hidden="1">{"'Verkehr-Personen'!$A$5:$J$26"}</definedName>
    <definedName name="grieckk" localSheetId="13" hidden="1">{"'Verkehr-Personen'!$A$5:$J$26"}</definedName>
    <definedName name="grieckk" localSheetId="11" hidden="1">{"'Verkehr-Personen'!$A$5:$J$26"}</definedName>
    <definedName name="grieckk" hidden="1">{"'Verkehr-Personen'!$A$5:$J$26"}</definedName>
    <definedName name="griessss" localSheetId="44" hidden="1">{"'Verkehr-Personen'!$A$5:$J$26"}</definedName>
    <definedName name="griessss" localSheetId="13" hidden="1">{"'Verkehr-Personen'!$A$5:$J$26"}</definedName>
    <definedName name="griessss" localSheetId="11" hidden="1">{"'Verkehr-Personen'!$A$5:$J$26"}</definedName>
    <definedName name="griessss" hidden="1">{"'Verkehr-Personen'!$A$5:$J$26"}</definedName>
    <definedName name="grocjemöamd" localSheetId="44" hidden="1">{"'Verkehr-Personen'!$A$5:$J$26"}</definedName>
    <definedName name="grocjemöamd" localSheetId="13" hidden="1">{"'Verkehr-Personen'!$A$5:$J$26"}</definedName>
    <definedName name="grocjemöamd" localSheetId="11" hidden="1">{"'Verkehr-Personen'!$A$5:$J$26"}</definedName>
    <definedName name="grocjemöamd" hidden="1">{"'Verkehr-Personen'!$A$5:$J$26"}</definedName>
    <definedName name="grotagnda" localSheetId="44" hidden="1">{"'Verkehr-Personen'!$A$5:$J$26"}</definedName>
    <definedName name="grotagnda" localSheetId="13" hidden="1">{"'Verkehr-Personen'!$A$5:$J$26"}</definedName>
    <definedName name="grotagnda" localSheetId="11" hidden="1">{"'Verkehr-Personen'!$A$5:$J$26"}</definedName>
    <definedName name="grotagnda" hidden="1">{"'Verkehr-Personen'!$A$5:$J$26"}</definedName>
    <definedName name="gruen" localSheetId="44" hidden="1">{"'Verkehr-Personen'!$A$5:$J$26"}</definedName>
    <definedName name="gruen" localSheetId="13" hidden="1">{"'Verkehr-Personen'!$A$5:$J$26"}</definedName>
    <definedName name="gruen" localSheetId="11" hidden="1">{"'Verkehr-Personen'!$A$5:$J$26"}</definedName>
    <definedName name="gruen" hidden="1">{"'Verkehr-Personen'!$A$5:$J$26"}</definedName>
    <definedName name="gruenaegui" localSheetId="44" hidden="1">{"'Verkehr-Personen'!$A$5:$J$26"}</definedName>
    <definedName name="gruenaegui" localSheetId="13" hidden="1">{"'Verkehr-Personen'!$A$5:$J$26"}</definedName>
    <definedName name="gruenaegui" localSheetId="11" hidden="1">{"'Verkehr-Personen'!$A$5:$J$26"}</definedName>
    <definedName name="gruenaegui" hidden="1">{"'Verkehr-Personen'!$A$5:$J$26"}</definedName>
    <definedName name="grunblau" localSheetId="44" hidden="1">{"'Verkehr-Personen'!$A$5:$J$26"}</definedName>
    <definedName name="grunblau" localSheetId="13" hidden="1">{"'Verkehr-Personen'!$A$5:$J$26"}</definedName>
    <definedName name="grunblau" localSheetId="11" hidden="1">{"'Verkehr-Personen'!$A$5:$J$26"}</definedName>
    <definedName name="grunblau" hidden="1">{"'Verkehr-Personen'!$A$5:$J$26"}</definedName>
    <definedName name="gruneweiss" localSheetId="44" hidden="1">{"'Verkehr-Personen'!$A$5:$J$26"}</definedName>
    <definedName name="gruneweiss" localSheetId="13" hidden="1">{"'Verkehr-Personen'!$A$5:$J$26"}</definedName>
    <definedName name="gruneweiss" localSheetId="11" hidden="1">{"'Verkehr-Personen'!$A$5:$J$26"}</definedName>
    <definedName name="gruneweiss" hidden="1">{"'Verkehr-Personen'!$A$5:$J$26"}</definedName>
    <definedName name="grungelb" localSheetId="44" hidden="1">{"'Verkehr-Personen'!$A$5:$J$26"}</definedName>
    <definedName name="grungelb" localSheetId="13" hidden="1">{"'Verkehr-Personen'!$A$5:$J$26"}</definedName>
    <definedName name="grungelb" localSheetId="11" hidden="1">{"'Verkehr-Personen'!$A$5:$J$26"}</definedName>
    <definedName name="grungelb" hidden="1">{"'Verkehr-Personen'!$A$5:$J$26"}</definedName>
    <definedName name="gtvbjk" localSheetId="44" hidden="1">{"'Verkehr-Personen'!$A$5:$J$26"}</definedName>
    <definedName name="gtvbjk" localSheetId="13" hidden="1">{"'Verkehr-Personen'!$A$5:$J$26"}</definedName>
    <definedName name="gtvbjk" localSheetId="11" hidden="1">{"'Verkehr-Personen'!$A$5:$J$26"}</definedName>
    <definedName name="gtvbjk" hidden="1">{"'Verkehr-Personen'!$A$5:$J$26"}</definedName>
    <definedName name="guetle" localSheetId="44" hidden="1">{"'Verkehr-Personen'!$A$5:$J$26"}</definedName>
    <definedName name="guetle" localSheetId="13" hidden="1">{"'Verkehr-Personen'!$A$5:$J$26"}</definedName>
    <definedName name="guetle" localSheetId="11" hidden="1">{"'Verkehr-Personen'!$A$5:$J$26"}</definedName>
    <definedName name="guetle" hidden="1">{"'Verkehr-Personen'!$A$5:$J$26"}</definedName>
    <definedName name="gut" localSheetId="44" hidden="1">{"'Verkehr-Personen'!$A$5:$J$26"}</definedName>
    <definedName name="gut" localSheetId="13" hidden="1">{"'Verkehr-Personen'!$A$5:$J$26"}</definedName>
    <definedName name="gut" localSheetId="11" hidden="1">{"'Verkehr-Personen'!$A$5:$J$26"}</definedName>
    <definedName name="gut" hidden="1">{"'Verkehr-Personen'!$A$5:$J$26"}</definedName>
    <definedName name="gutle" localSheetId="44" hidden="1">{"'Verkehr-Personen'!$A$5:$J$26"}</definedName>
    <definedName name="gutle" localSheetId="13" hidden="1">{"'Verkehr-Personen'!$A$5:$J$26"}</definedName>
    <definedName name="gutle" localSheetId="11" hidden="1">{"'Verkehr-Personen'!$A$5:$J$26"}</definedName>
    <definedName name="gutle" hidden="1">{"'Verkehr-Personen'!$A$5:$J$26"}</definedName>
    <definedName name="habs" localSheetId="44" hidden="1">{"'Verkehr-Personen'!$A$5:$J$26"}</definedName>
    <definedName name="habs" localSheetId="13" hidden="1">{"'Verkehr-Personen'!$A$5:$J$26"}</definedName>
    <definedName name="habs" localSheetId="11" hidden="1">{"'Verkehr-Personen'!$A$5:$J$26"}</definedName>
    <definedName name="habs" hidden="1">{"'Verkehr-Personen'!$A$5:$J$26"}</definedName>
    <definedName name="habsburg" localSheetId="44" hidden="1">{"'Verkehr-Personen'!$A$5:$J$26"}</definedName>
    <definedName name="habsburg" localSheetId="13" hidden="1">{"'Verkehr-Personen'!$A$5:$J$26"}</definedName>
    <definedName name="habsburg" localSheetId="11" hidden="1">{"'Verkehr-Personen'!$A$5:$J$26"}</definedName>
    <definedName name="habsburg" hidden="1">{"'Verkehr-Personen'!$A$5:$J$26"}</definedName>
    <definedName name="haeberle" localSheetId="44" hidden="1">{"'Verkehr-Personen'!$A$5:$J$26"}</definedName>
    <definedName name="haeberle" localSheetId="13" hidden="1">{"'Verkehr-Personen'!$A$5:$J$26"}</definedName>
    <definedName name="haeberle" localSheetId="11" hidden="1">{"'Verkehr-Personen'!$A$5:$J$26"}</definedName>
    <definedName name="haeberle" hidden="1">{"'Verkehr-Personen'!$A$5:$J$26"}</definedName>
    <definedName name="hanna" localSheetId="44" hidden="1">{"'Verkehr-Personen'!$A$5:$J$26"}</definedName>
    <definedName name="hanna" localSheetId="13" hidden="1">{"'Verkehr-Personen'!$A$5:$J$26"}</definedName>
    <definedName name="hanna" localSheetId="11" hidden="1">{"'Verkehr-Personen'!$A$5:$J$26"}</definedName>
    <definedName name="hanna" hidden="1">{"'Verkehr-Personen'!$A$5:$J$26"}</definedName>
    <definedName name="hannele" localSheetId="44" hidden="1">{"'Verkehr-Personen'!$A$5:$J$26"}</definedName>
    <definedName name="hannele" localSheetId="13" hidden="1">{"'Verkehr-Personen'!$A$5:$J$26"}</definedName>
    <definedName name="hannele" localSheetId="11" hidden="1">{"'Verkehr-Personen'!$A$5:$J$26"}</definedName>
    <definedName name="hannele" hidden="1">{"'Verkehr-Personen'!$A$5:$J$26"}</definedName>
    <definedName name="haufle" localSheetId="44" hidden="1">{"'Verkehr-Personen'!$A$5:$J$26"}</definedName>
    <definedName name="haufle" localSheetId="13" hidden="1">{"'Verkehr-Personen'!$A$5:$J$26"}</definedName>
    <definedName name="haufle" localSheetId="11" hidden="1">{"'Verkehr-Personen'!$A$5:$J$26"}</definedName>
    <definedName name="haufle" hidden="1">{"'Verkehr-Personen'!$A$5:$J$26"}</definedName>
    <definedName name="hausle" localSheetId="44" hidden="1">{"'Verkehr-Personen'!$A$5:$J$26"}</definedName>
    <definedName name="hausle" localSheetId="13" hidden="1">{"'Verkehr-Personen'!$A$5:$J$26"}</definedName>
    <definedName name="hausle" localSheetId="11" hidden="1">{"'Verkehr-Personen'!$A$5:$J$26"}</definedName>
    <definedName name="hausle" hidden="1">{"'Verkehr-Personen'!$A$5:$J$26"}</definedName>
    <definedName name="hausleleinielein" localSheetId="44" hidden="1">{"'Verkehr-Personen'!$A$5:$J$26"}</definedName>
    <definedName name="hausleleinielein" localSheetId="13" hidden="1">{"'Verkehr-Personen'!$A$5:$J$26"}</definedName>
    <definedName name="hausleleinielein" localSheetId="11" hidden="1">{"'Verkehr-Personen'!$A$5:$J$26"}</definedName>
    <definedName name="hausleleinielein" hidden="1">{"'Verkehr-Personen'!$A$5:$J$26"}</definedName>
    <definedName name="hautkrebs" localSheetId="44" hidden="1">{"'Verkehr-Personen'!$A$5:$J$26"}</definedName>
    <definedName name="hautkrebs" localSheetId="13" hidden="1">{"'Verkehr-Personen'!$A$5:$J$26"}</definedName>
    <definedName name="hautkrebs" localSheetId="11" hidden="1">{"'Verkehr-Personen'!$A$5:$J$26"}</definedName>
    <definedName name="hautkrebs" hidden="1">{"'Verkehr-Personen'!$A$5:$J$26"}</definedName>
    <definedName name="heckenle" localSheetId="44" hidden="1">{"'Verkehr-Personen'!$A$5:$J$26"}</definedName>
    <definedName name="heckenle" localSheetId="13" hidden="1">{"'Verkehr-Personen'!$A$5:$J$26"}</definedName>
    <definedName name="heckenle" localSheetId="11" hidden="1">{"'Verkehr-Personen'!$A$5:$J$26"}</definedName>
    <definedName name="heckenle" hidden="1">{"'Verkehr-Personen'!$A$5:$J$26"}</definedName>
    <definedName name="heia" localSheetId="44" hidden="1">{"'Verkehr-Personen'!$A$5:$J$26"}</definedName>
    <definedName name="heia" localSheetId="13" hidden="1">{"'Verkehr-Personen'!$A$5:$J$26"}</definedName>
    <definedName name="heia" localSheetId="11" hidden="1">{"'Verkehr-Personen'!$A$5:$J$26"}</definedName>
    <definedName name="heia" hidden="1">{"'Verkehr-Personen'!$A$5:$J$26"}</definedName>
    <definedName name="heinrich" localSheetId="44" hidden="1">{"'Verkehr-Personen'!$A$5:$J$26"}</definedName>
    <definedName name="heinrich" localSheetId="13" hidden="1">{"'Verkehr-Personen'!$A$5:$J$26"}</definedName>
    <definedName name="heinrich" localSheetId="11" hidden="1">{"'Verkehr-Personen'!$A$5:$J$26"}</definedName>
    <definedName name="heinrich" hidden="1">{"'Verkehr-Personen'!$A$5:$J$26"}</definedName>
    <definedName name="heldelfingen" localSheetId="44" hidden="1">{"'Verkehr-Personen'!$A$5:$J$26"}</definedName>
    <definedName name="heldelfingen" localSheetId="13" hidden="1">{"'Verkehr-Personen'!$A$5:$J$26"}</definedName>
    <definedName name="heldelfingen" localSheetId="11" hidden="1">{"'Verkehr-Personen'!$A$5:$J$26"}</definedName>
    <definedName name="heldelfingen" hidden="1">{"'Verkehr-Personen'!$A$5:$J$26"}</definedName>
    <definedName name="hemmingway" localSheetId="44" hidden="1">{"'Verkehr-Personen'!$A$5:$J$26"}</definedName>
    <definedName name="hemmingway" localSheetId="13" hidden="1">{"'Verkehr-Personen'!$A$5:$J$26"}</definedName>
    <definedName name="hemmingway" localSheetId="11" hidden="1">{"'Verkehr-Personen'!$A$5:$J$26"}</definedName>
    <definedName name="hemmingway" hidden="1">{"'Verkehr-Personen'!$A$5:$J$26"}</definedName>
    <definedName name="herbst" localSheetId="44" hidden="1">{"'Verkehr-Personen'!$A$5:$J$26"}</definedName>
    <definedName name="herbst" localSheetId="13" hidden="1">{"'Verkehr-Personen'!$A$5:$J$26"}</definedName>
    <definedName name="herbst" localSheetId="11" hidden="1">{"'Verkehr-Personen'!$A$5:$J$26"}</definedName>
    <definedName name="herbst" hidden="1">{"'Verkehr-Personen'!$A$5:$J$26"}</definedName>
    <definedName name="herzkrebs" localSheetId="44" hidden="1">{"'Verkehr-Personen'!$A$5:$J$26"}</definedName>
    <definedName name="herzkrebs" localSheetId="13" hidden="1">{"'Verkehr-Personen'!$A$5:$J$26"}</definedName>
    <definedName name="herzkrebs" localSheetId="11" hidden="1">{"'Verkehr-Personen'!$A$5:$J$26"}</definedName>
    <definedName name="herzkrebs" hidden="1">{"'Verkehr-Personen'!$A$5:$J$26"}</definedName>
    <definedName name="herzlogle" localSheetId="44" hidden="1">{"'Verkehr-Personen'!$A$5:$J$26"}</definedName>
    <definedName name="herzlogle" localSheetId="13" hidden="1">{"'Verkehr-Personen'!$A$5:$J$26"}</definedName>
    <definedName name="herzlogle" localSheetId="11" hidden="1">{"'Verkehr-Personen'!$A$5:$J$26"}</definedName>
    <definedName name="herzlogle" hidden="1">{"'Verkehr-Personen'!$A$5:$J$26"}</definedName>
    <definedName name="herzog" localSheetId="44" hidden="1">{"'Verkehr-Personen'!$A$5:$J$26"}</definedName>
    <definedName name="herzog" localSheetId="13" hidden="1">{"'Verkehr-Personen'!$A$5:$J$26"}</definedName>
    <definedName name="herzog" localSheetId="11" hidden="1">{"'Verkehr-Personen'!$A$5:$J$26"}</definedName>
    <definedName name="herzog" hidden="1">{"'Verkehr-Personen'!$A$5:$J$26"}</definedName>
    <definedName name="heumaden" localSheetId="44" hidden="1">{"'Verkehr-Personen'!$A$5:$J$26"}</definedName>
    <definedName name="heumaden" localSheetId="13" hidden="1">{"'Verkehr-Personen'!$A$5:$J$26"}</definedName>
    <definedName name="heumaden" localSheetId="11" hidden="1">{"'Verkehr-Personen'!$A$5:$J$26"}</definedName>
    <definedName name="heumaden" hidden="1">{"'Verkehr-Personen'!$A$5:$J$26"}</definedName>
    <definedName name="heunenenen" localSheetId="44" hidden="1">{"'Verkehr-Personen'!$A$5:$J$26"}</definedName>
    <definedName name="heunenenen" localSheetId="13" hidden="1">{"'Verkehr-Personen'!$A$5:$J$26"}</definedName>
    <definedName name="heunenenen" localSheetId="11" hidden="1">{"'Verkehr-Personen'!$A$5:$J$26"}</definedName>
    <definedName name="heunenenen" hidden="1">{"'Verkehr-Personen'!$A$5:$J$26"}</definedName>
    <definedName name="hg" localSheetId="44" hidden="1">{"'Verkehr-Personen'!$A$5:$J$26"}</definedName>
    <definedName name="hg" localSheetId="13" hidden="1">{"'Verkehr-Personen'!$A$5:$J$26"}</definedName>
    <definedName name="hg" localSheetId="11" hidden="1">{"'Verkehr-Personen'!$A$5:$J$26"}</definedName>
    <definedName name="hg" hidden="1">{"'Verkehr-Personen'!$A$5:$J$26"}</definedName>
    <definedName name="hhhhhhhhhhh" localSheetId="44" hidden="1">{"'Verkehr-Personen'!$A$5:$J$26"}</definedName>
    <definedName name="hhhhhhhhhhh" localSheetId="13" hidden="1">{"'Verkehr-Personen'!$A$5:$J$26"}</definedName>
    <definedName name="hhhhhhhhhhh" localSheetId="11" hidden="1">{"'Verkehr-Personen'!$A$5:$J$26"}</definedName>
    <definedName name="hhhhhhhhhhh" hidden="1">{"'Verkehr-Personen'!$A$5:$J$26"}</definedName>
    <definedName name="himmel" localSheetId="44" hidden="1">{"'Verkehr-Personen'!$A$5:$J$26"}</definedName>
    <definedName name="himmel" localSheetId="13" hidden="1">{"'Verkehr-Personen'!$A$5:$J$26"}</definedName>
    <definedName name="himmel" localSheetId="11" hidden="1">{"'Verkehr-Personen'!$A$5:$J$26"}</definedName>
    <definedName name="himmel" hidden="1">{"'Verkehr-Personen'!$A$5:$J$26"}</definedName>
    <definedName name="hintern" localSheetId="44" hidden="1">{"'Verkehr-Personen'!$A$5:$J$26"}</definedName>
    <definedName name="hintern" localSheetId="13" hidden="1">{"'Verkehr-Personen'!$A$5:$J$26"}</definedName>
    <definedName name="hintern" localSheetId="11" hidden="1">{"'Verkehr-Personen'!$A$5:$J$26"}</definedName>
    <definedName name="hintern" hidden="1">{"'Verkehr-Personen'!$A$5:$J$26"}</definedName>
    <definedName name="hirsche" localSheetId="44" hidden="1">{"'Verkehr-Personen'!$A$5:$J$26"}</definedName>
    <definedName name="hirsche" localSheetId="13" hidden="1">{"'Verkehr-Personen'!$A$5:$J$26"}</definedName>
    <definedName name="hirsche" localSheetId="11" hidden="1">{"'Verkehr-Personen'!$A$5:$J$26"}</definedName>
    <definedName name="hirsche" hidden="1">{"'Verkehr-Personen'!$A$5:$J$26"}</definedName>
    <definedName name="hl" localSheetId="44" hidden="1">{"'Verkehr-Personen'!$A$5:$J$26"}</definedName>
    <definedName name="hl" localSheetId="13" hidden="1">{"'Verkehr-Personen'!$A$5:$J$26"}</definedName>
    <definedName name="hl" localSheetId="11" hidden="1">{"'Verkehr-Personen'!$A$5:$J$26"}</definedName>
    <definedName name="hl" hidden="1">{"'Verkehr-Personen'!$A$5:$J$26"}</definedName>
    <definedName name="hocker" localSheetId="44" hidden="1">{"'Verkehr-Personen'!$A$5:$J$26"}</definedName>
    <definedName name="hocker" localSheetId="13" hidden="1">{"'Verkehr-Personen'!$A$5:$J$26"}</definedName>
    <definedName name="hocker" localSheetId="11" hidden="1">{"'Verkehr-Personen'!$A$5:$J$26"}</definedName>
    <definedName name="hocker" hidden="1">{"'Verkehr-Personen'!$A$5:$J$26"}</definedName>
    <definedName name="hoclkerll" localSheetId="44" hidden="1">{"'Verkehr-Personen'!$A$5:$J$26"}</definedName>
    <definedName name="hoclkerll" localSheetId="13" hidden="1">{"'Verkehr-Personen'!$A$5:$J$26"}</definedName>
    <definedName name="hoclkerll" localSheetId="11" hidden="1">{"'Verkehr-Personen'!$A$5:$J$26"}</definedName>
    <definedName name="hoclkerll" hidden="1">{"'Verkehr-Personen'!$A$5:$J$26"}</definedName>
    <definedName name="hoeren" localSheetId="44" hidden="1">{"'Verkehr-Personen'!$A$5:$J$26"}</definedName>
    <definedName name="hoeren" localSheetId="13" hidden="1">{"'Verkehr-Personen'!$A$5:$J$26"}</definedName>
    <definedName name="hoeren" localSheetId="11" hidden="1">{"'Verkehr-Personen'!$A$5:$J$26"}</definedName>
    <definedName name="hoeren" hidden="1">{"'Verkehr-Personen'!$A$5:$J$26"}</definedName>
    <definedName name="hohen" localSheetId="44" hidden="1">{"'Verkehr-Personen'!$A$5:$J$26"}</definedName>
    <definedName name="hohen" localSheetId="13" hidden="1">{"'Verkehr-Personen'!$A$5:$J$26"}</definedName>
    <definedName name="hohen" localSheetId="11" hidden="1">{"'Verkehr-Personen'!$A$5:$J$26"}</definedName>
    <definedName name="hohen" hidden="1">{"'Verkehr-Personen'!$A$5:$J$26"}</definedName>
    <definedName name="hohenzoll" localSheetId="44" hidden="1">{"'Verkehr-Personen'!$A$5:$J$26"}</definedName>
    <definedName name="hohenzoll" localSheetId="13" hidden="1">{"'Verkehr-Personen'!$A$5:$J$26"}</definedName>
    <definedName name="hohenzoll" localSheetId="11" hidden="1">{"'Verkehr-Personen'!$A$5:$J$26"}</definedName>
    <definedName name="hohenzoll" hidden="1">{"'Verkehr-Personen'!$A$5:$J$26"}</definedName>
    <definedName name="hohenzollern" localSheetId="44" hidden="1">{"'Verkehr-Personen'!$A$5:$J$26"}</definedName>
    <definedName name="hohenzollern" localSheetId="13" hidden="1">{"'Verkehr-Personen'!$A$5:$J$26"}</definedName>
    <definedName name="hohenzollern" localSheetId="11" hidden="1">{"'Verkehr-Personen'!$A$5:$J$26"}</definedName>
    <definedName name="hohenzollern" hidden="1">{"'Verkehr-Personen'!$A$5:$J$26"}</definedName>
    <definedName name="ht" localSheetId="44" hidden="1">{"'Verkehr-Personen'!$A$5:$J$26"}</definedName>
    <definedName name="ht" localSheetId="13" hidden="1">{"'Verkehr-Personen'!$A$5:$J$26"}</definedName>
    <definedName name="ht" localSheetId="11" hidden="1">{"'Verkehr-Personen'!$A$5:$J$26"}</definedName>
    <definedName name="ht" hidden="1">{"'Verkehr-Personen'!$A$5:$J$26"}</definedName>
    <definedName name="HTML_CodePage" hidden="1">1252</definedName>
    <definedName name="HTML_Control" localSheetId="55" hidden="1">{"'WE2.2'!$A$1:$O$22"}</definedName>
    <definedName name="HTML_Control" localSheetId="44" hidden="1">{"'WE2.2'!$A$1:$O$22"}</definedName>
    <definedName name="HTML_Control" localSheetId="13" hidden="1">{"'WE2.2'!$A$1:$O$22"}</definedName>
    <definedName name="HTML_Control" localSheetId="15" hidden="1">{"'WE2.2'!$A$1:$O$22"}</definedName>
    <definedName name="HTML_Control" localSheetId="11" hidden="1">{"'WE2.2'!$A$1:$O$22"}</definedName>
    <definedName name="HTML_Control" hidden="1">{"'WE2.2'!$A$1:$O$22"}</definedName>
    <definedName name="HTML_Description" hidden="1">""</definedName>
    <definedName name="HTML_Email" hidden="1">""</definedName>
    <definedName name="HTML_Header" hidden="1">"Tab1.1.1"</definedName>
    <definedName name="HTML_LastUpdate" hidden="1">"24.08.2005"</definedName>
    <definedName name="HTML_LineAfter" hidden="1">FALSE</definedName>
    <definedName name="HTML_LineBefore" hidden="1">FALSE</definedName>
    <definedName name="HTML_Name" hidden="1">"hense02"</definedName>
    <definedName name="HTML_OBDlg2" hidden="1">TRUE</definedName>
    <definedName name="HTML_OBDlg4" hidden="1">TRUE</definedName>
    <definedName name="HTML_OS" hidden="1">0</definedName>
    <definedName name="HTML_PathFile" hidden="1">"H:\daten\Internet\SeiteAG05\WE22-roh.htm"</definedName>
    <definedName name="HTML_Title" hidden="1">"AusgErgeb"</definedName>
    <definedName name="hubschraubern" localSheetId="44" hidden="1">{"'Verkehr-Personen'!$A$5:$J$26"}</definedName>
    <definedName name="hubschraubern" localSheetId="13" hidden="1">{"'Verkehr-Personen'!$A$5:$J$26"}</definedName>
    <definedName name="hubschraubern" localSheetId="11" hidden="1">{"'Verkehr-Personen'!$A$5:$J$26"}</definedName>
    <definedName name="hubschraubern" hidden="1">{"'Verkehr-Personen'!$A$5:$J$26"}</definedName>
    <definedName name="huehnle" localSheetId="44" hidden="1">{"'Verkehr-Personen'!$A$5:$J$26"}</definedName>
    <definedName name="huehnle" localSheetId="13" hidden="1">{"'Verkehr-Personen'!$A$5:$J$26"}</definedName>
    <definedName name="huehnle" localSheetId="11" hidden="1">{"'Verkehr-Personen'!$A$5:$J$26"}</definedName>
    <definedName name="huehnle" hidden="1">{"'Verkehr-Personen'!$A$5:$J$26"}</definedName>
    <definedName name="huendle" localSheetId="44" hidden="1">{"'Verkehr-Personen'!$A$5:$J$26"}</definedName>
    <definedName name="huendle" localSheetId="13" hidden="1">{"'Verkehr-Personen'!$A$5:$J$26"}</definedName>
    <definedName name="huendle" localSheetId="11" hidden="1">{"'Verkehr-Personen'!$A$5:$J$26"}</definedName>
    <definedName name="huendle" hidden="1">{"'Verkehr-Personen'!$A$5:$J$26"}</definedName>
    <definedName name="humbolde" localSheetId="44" hidden="1">{"'Verkehr-Personen'!$A$5:$J$26"}</definedName>
    <definedName name="humbolde" localSheetId="13" hidden="1">{"'Verkehr-Personen'!$A$5:$J$26"}</definedName>
    <definedName name="humbolde" localSheetId="11" hidden="1">{"'Verkehr-Personen'!$A$5:$J$26"}</definedName>
    <definedName name="humbolde" hidden="1">{"'Verkehr-Personen'!$A$5:$J$26"}</definedName>
    <definedName name="hund" localSheetId="44" hidden="1">{"'Verkehr-Personen'!$A$5:$J$26"}</definedName>
    <definedName name="hund" localSheetId="13" hidden="1">{"'Verkehr-Personen'!$A$5:$J$26"}</definedName>
    <definedName name="hund" localSheetId="11" hidden="1">{"'Verkehr-Personen'!$A$5:$J$26"}</definedName>
    <definedName name="hund" hidden="1">{"'Verkehr-Personen'!$A$5:$J$26"}</definedName>
    <definedName name="hundle" localSheetId="44" hidden="1">{"'Verkehr-Personen'!$A$5:$J$26"}</definedName>
    <definedName name="hundle" localSheetId="13" hidden="1">{"'Verkehr-Personen'!$A$5:$J$26"}</definedName>
    <definedName name="hundle" localSheetId="11" hidden="1">{"'Verkehr-Personen'!$A$5:$J$26"}</definedName>
    <definedName name="hundle" hidden="1">{"'Verkehr-Personen'!$A$5:$J$26"}</definedName>
    <definedName name="hunnen" localSheetId="44" hidden="1">{"'Verkehr-Personen'!$A$5:$J$26"}</definedName>
    <definedName name="hunnen" localSheetId="13" hidden="1">{"'Verkehr-Personen'!$A$5:$J$26"}</definedName>
    <definedName name="hunnen" localSheetId="11" hidden="1">{"'Verkehr-Personen'!$A$5:$J$26"}</definedName>
    <definedName name="hunnen" hidden="1">{"'Verkehr-Personen'!$A$5:$J$26"}</definedName>
    <definedName name="i" localSheetId="44" hidden="1">{"'Verkehr-Personen'!$A$5:$J$26"}</definedName>
    <definedName name="i" localSheetId="13" hidden="1">{"'Verkehr-Personen'!$A$5:$J$26"}</definedName>
    <definedName name="i" localSheetId="11" hidden="1">{"'Verkehr-Personen'!$A$5:$J$26"}</definedName>
    <definedName name="i" hidden="1">{"'Verkehr-Personen'!$A$5:$J$26"}</definedName>
    <definedName name="icheerdverrueckt" localSheetId="44" hidden="1">{"'Verkehr-Personen'!$A$5:$J$26"}</definedName>
    <definedName name="icheerdverrueckt" localSheetId="13" hidden="1">{"'Verkehr-Personen'!$A$5:$J$26"}</definedName>
    <definedName name="icheerdverrueckt" localSheetId="11" hidden="1">{"'Verkehr-Personen'!$A$5:$J$26"}</definedName>
    <definedName name="icheerdverrueckt" hidden="1">{"'Verkehr-Personen'!$A$5:$J$26"}</definedName>
    <definedName name="ichhabedieschnauzevoll" localSheetId="44" hidden="1">{"'Verkehr-Personen'!$A$5:$J$26"}</definedName>
    <definedName name="ichhabedieschnauzevoll" localSheetId="13" hidden="1">{"'Verkehr-Personen'!$A$5:$J$26"}</definedName>
    <definedName name="ichhabedieschnauzevoll" localSheetId="11" hidden="1">{"'Verkehr-Personen'!$A$5:$J$26"}</definedName>
    <definedName name="ichhabedieschnauzevoll" hidden="1">{"'Verkehr-Personen'!$A$5:$J$26"}</definedName>
    <definedName name="ichwillnichtmehr" localSheetId="44" hidden="1">{"'Verkehr-Personen'!$A$5:$J$26"}</definedName>
    <definedName name="ichwillnichtmehr" localSheetId="13" hidden="1">{"'Verkehr-Personen'!$A$5:$J$26"}</definedName>
    <definedName name="ichwillnichtmehr" localSheetId="11" hidden="1">{"'Verkehr-Personen'!$A$5:$J$26"}</definedName>
    <definedName name="ichwillnichtmehr" hidden="1">{"'Verkehr-Personen'!$A$5:$J$26"}</definedName>
    <definedName name="igitt" localSheetId="44" hidden="1">{"'Verkehr-Personen'!$A$5:$J$26"}</definedName>
    <definedName name="igitt" localSheetId="13" hidden="1">{"'Verkehr-Personen'!$A$5:$J$26"}</definedName>
    <definedName name="igitt" localSheetId="11" hidden="1">{"'Verkehr-Personen'!$A$5:$J$26"}</definedName>
    <definedName name="igitt" hidden="1">{"'Verkehr-Personen'!$A$5:$J$26"}</definedName>
    <definedName name="ihrle" localSheetId="44" hidden="1">{"'Verkehr-Personen'!$A$5:$J$26"}</definedName>
    <definedName name="ihrle" localSheetId="13" hidden="1">{"'Verkehr-Personen'!$A$5:$J$26"}</definedName>
    <definedName name="ihrle" localSheetId="11" hidden="1">{"'Verkehr-Personen'!$A$5:$J$26"}</definedName>
    <definedName name="ihrle" hidden="1">{"'Verkehr-Personen'!$A$5:$J$26"}</definedName>
    <definedName name="iii" localSheetId="44" hidden="1">{"'Verkehr-Personen'!$A$5:$J$26"}</definedName>
    <definedName name="iii" localSheetId="13" hidden="1">{"'Verkehr-Personen'!$A$5:$J$26"}</definedName>
    <definedName name="iii" localSheetId="11" hidden="1">{"'Verkehr-Personen'!$A$5:$J$26"}</definedName>
    <definedName name="iii" hidden="1">{"'Verkehr-Personen'!$A$5:$J$26"}</definedName>
    <definedName name="iiihgz" localSheetId="44" hidden="1">{"'Verkehr-Personen'!$A$5:$J$26"}</definedName>
    <definedName name="iiihgz" localSheetId="13" hidden="1">{"'Verkehr-Personen'!$A$5:$J$26"}</definedName>
    <definedName name="iiihgz" localSheetId="11" hidden="1">{"'Verkehr-Personen'!$A$5:$J$26"}</definedName>
    <definedName name="iiihgz" hidden="1">{"'Verkehr-Personen'!$A$5:$J$26"}</definedName>
    <definedName name="iiiii" localSheetId="44" hidden="1">{"'Verkehr-Personen'!$A$5:$J$26"}</definedName>
    <definedName name="iiiii" localSheetId="13" hidden="1">{"'Verkehr-Personen'!$A$5:$J$26"}</definedName>
    <definedName name="iiiii" localSheetId="11" hidden="1">{"'Verkehr-Personen'!$A$5:$J$26"}</definedName>
    <definedName name="iiiii" hidden="1">{"'Verkehr-Personen'!$A$5:$J$26"}</definedName>
    <definedName name="iiiiiiiiiiiiiiiiiiii" localSheetId="44" hidden="1">{"'Verkehr-Personen'!$A$5:$J$26"}</definedName>
    <definedName name="iiiiiiiiiiiiiiiiiiii" localSheetId="13" hidden="1">{"'Verkehr-Personen'!$A$5:$J$26"}</definedName>
    <definedName name="iiiiiiiiiiiiiiiiiiii" localSheetId="11" hidden="1">{"'Verkehr-Personen'!$A$5:$J$26"}</definedName>
    <definedName name="iiiiiiiiiiiiiiiiiiii" hidden="1">{"'Verkehr-Personen'!$A$5:$J$26"}</definedName>
    <definedName name="iiiiiiiiiiiiiiiiiiiiiiiiiii" localSheetId="44" hidden="1">{"'Verkehr-Personen'!$A$5:$J$26"}</definedName>
    <definedName name="iiiiiiiiiiiiiiiiiiiiiiiiiii" localSheetId="13" hidden="1">{"'Verkehr-Personen'!$A$5:$J$26"}</definedName>
    <definedName name="iiiiiiiiiiiiiiiiiiiiiiiiiii" localSheetId="11" hidden="1">{"'Verkehr-Personen'!$A$5:$J$26"}</definedName>
    <definedName name="iiiiiiiiiiiiiiiiiiiiiiiiiii" hidden="1">{"'Verkehr-Personen'!$A$5:$J$26"}</definedName>
    <definedName name="IKWEigenverbrauch" localSheetId="44">#REF!</definedName>
    <definedName name="IKWEigenverbrauch" localSheetId="12">#REF!</definedName>
    <definedName name="IKWEigenverbrauch" localSheetId="13">#REF!</definedName>
    <definedName name="IKWEigenverbrauch" localSheetId="15">#REF!</definedName>
    <definedName name="IKWEigenverbrauch" localSheetId="5">#REF!</definedName>
    <definedName name="IKWEigenverbrauch" localSheetId="9">#REF!</definedName>
    <definedName name="IKWEigenverbrauch" localSheetId="11">#REF!</definedName>
    <definedName name="IKWEigenverbrauch" localSheetId="16">#REF!</definedName>
    <definedName name="IKWEigenverbrauch" localSheetId="31">#REF!</definedName>
    <definedName name="IKWEigenverbrauch" localSheetId="17">#REF!</definedName>
    <definedName name="IKWEigenverbrauch" localSheetId="39">#REF!</definedName>
    <definedName name="IKWEigenverbrauch" localSheetId="42">#REF!</definedName>
    <definedName name="IKWEigenverbrauch">#REF!</definedName>
    <definedName name="ilkm" localSheetId="44" hidden="1">{"'Verkehr-Personen'!$A$5:$J$26"}</definedName>
    <definedName name="ilkm" localSheetId="13" hidden="1">{"'Verkehr-Personen'!$A$5:$J$26"}</definedName>
    <definedName name="ilkm" localSheetId="11" hidden="1">{"'Verkehr-Personen'!$A$5:$J$26"}</definedName>
    <definedName name="ilkm" hidden="1">{"'Verkehr-Personen'!$A$5:$J$26"}</definedName>
    <definedName name="Ilse" localSheetId="44" hidden="1">{"'Verkehr-Personen'!$A$5:$J$26"}</definedName>
    <definedName name="Ilse" localSheetId="13" hidden="1">{"'Verkehr-Personen'!$A$5:$J$26"}</definedName>
    <definedName name="Ilse" localSheetId="11" hidden="1">{"'Verkehr-Personen'!$A$5:$J$26"}</definedName>
    <definedName name="Ilse" hidden="1">{"'Verkehr-Personen'!$A$5:$J$26"}</definedName>
    <definedName name="ioutt" localSheetId="44" hidden="1">{"'Verkehr-Personen'!$A$5:$J$26"}</definedName>
    <definedName name="ioutt" localSheetId="13" hidden="1">{"'Verkehr-Personen'!$A$5:$J$26"}</definedName>
    <definedName name="ioutt" localSheetId="11" hidden="1">{"'Verkehr-Personen'!$A$5:$J$26"}</definedName>
    <definedName name="ioutt" hidden="1">{"'Verkehr-Personen'!$A$5:$J$26"}</definedName>
    <definedName name="irhle" localSheetId="44" hidden="1">{"'Verkehr-Personen'!$A$5:$J$26"}</definedName>
    <definedName name="irhle" localSheetId="13" hidden="1">{"'Verkehr-Personen'!$A$5:$J$26"}</definedName>
    <definedName name="irhle" localSheetId="11" hidden="1">{"'Verkehr-Personen'!$A$5:$J$26"}</definedName>
    <definedName name="irhle" hidden="1">{"'Verkehr-Personen'!$A$5:$J$26"}</definedName>
    <definedName name="irm" localSheetId="44" hidden="1">{"'Verkehr-Personen'!$A$5:$J$26"}</definedName>
    <definedName name="irm" localSheetId="13" hidden="1">{"'Verkehr-Personen'!$A$5:$J$26"}</definedName>
    <definedName name="irm" localSheetId="11" hidden="1">{"'Verkehr-Personen'!$A$5:$J$26"}</definedName>
    <definedName name="irm" hidden="1">{"'Verkehr-Personen'!$A$5:$J$26"}</definedName>
    <definedName name="italien" localSheetId="44" hidden="1">{"'Verkehr-Personen'!$A$5:$J$26"}</definedName>
    <definedName name="italien" localSheetId="13" hidden="1">{"'Verkehr-Personen'!$A$5:$J$26"}</definedName>
    <definedName name="italien" localSheetId="11" hidden="1">{"'Verkehr-Personen'!$A$5:$J$26"}</definedName>
    <definedName name="italien" hidden="1">{"'Verkehr-Personen'!$A$5:$J$26"}</definedName>
    <definedName name="itititi" localSheetId="44" hidden="1">{"'Verkehr-Personen'!$A$5:$J$26"}</definedName>
    <definedName name="itititi" localSheetId="13" hidden="1">{"'Verkehr-Personen'!$A$5:$J$26"}</definedName>
    <definedName name="itititi" localSheetId="11" hidden="1">{"'Verkehr-Personen'!$A$5:$J$26"}</definedName>
    <definedName name="itititi" hidden="1">{"'Verkehr-Personen'!$A$5:$J$26"}</definedName>
    <definedName name="itititititi" localSheetId="44" hidden="1">{"'Verkehr-Personen'!$A$5:$J$26"}</definedName>
    <definedName name="itititititi" localSheetId="13" hidden="1">{"'Verkehr-Personen'!$A$5:$J$26"}</definedName>
    <definedName name="itititititi" localSheetId="11" hidden="1">{"'Verkehr-Personen'!$A$5:$J$26"}</definedName>
    <definedName name="itititititi" hidden="1">{"'Verkehr-Personen'!$A$5:$J$26"}</definedName>
    <definedName name="iuzt" localSheetId="44" hidden="1">{"'Verkehr-Personen'!$A$5:$J$26"}</definedName>
    <definedName name="iuzt" localSheetId="13" hidden="1">{"'Verkehr-Personen'!$A$5:$J$26"}</definedName>
    <definedName name="iuzt" localSheetId="11" hidden="1">{"'Verkehr-Personen'!$A$5:$J$26"}</definedName>
    <definedName name="iuzt" hidden="1">{"'Verkehr-Personen'!$A$5:$J$26"}</definedName>
    <definedName name="iuztrmnbvc" localSheetId="44" hidden="1">{"'Verkehr-Personen'!$A$5:$J$26"}</definedName>
    <definedName name="iuztrmnbvc" localSheetId="13" hidden="1">{"'Verkehr-Personen'!$A$5:$J$26"}</definedName>
    <definedName name="iuztrmnbvc" localSheetId="11" hidden="1">{"'Verkehr-Personen'!$A$5:$J$26"}</definedName>
    <definedName name="iuztrmnbvc" hidden="1">{"'Verkehr-Personen'!$A$5:$J$26"}</definedName>
    <definedName name="izrew" localSheetId="44" hidden="1">{"'Verkehr-Personen'!$A$5:$J$26"}</definedName>
    <definedName name="izrew" localSheetId="13" hidden="1">{"'Verkehr-Personen'!$A$5:$J$26"}</definedName>
    <definedName name="izrew" localSheetId="11" hidden="1">{"'Verkehr-Personen'!$A$5:$J$26"}</definedName>
    <definedName name="izrew" hidden="1">{"'Verkehr-Personen'!$A$5:$J$26"}</definedName>
    <definedName name="jakobus" localSheetId="44" hidden="1">{"'Verkehr-Personen'!$A$5:$J$26"}</definedName>
    <definedName name="jakobus" localSheetId="13" hidden="1">{"'Verkehr-Personen'!$A$5:$J$26"}</definedName>
    <definedName name="jakobus" localSheetId="11" hidden="1">{"'Verkehr-Personen'!$A$5:$J$26"}</definedName>
    <definedName name="jakobus" hidden="1">{"'Verkehr-Personen'!$A$5:$J$26"}</definedName>
    <definedName name="Jantzer" localSheetId="44" hidden="1">{"'Verkehr-Personen'!$A$5:$J$26"}</definedName>
    <definedName name="Jantzer" localSheetId="13" hidden="1">{"'Verkehr-Personen'!$A$5:$J$26"}</definedName>
    <definedName name="Jantzer" localSheetId="11" hidden="1">{"'Verkehr-Personen'!$A$5:$J$26"}</definedName>
    <definedName name="Jantzer" hidden="1">{"'Verkehr-Personen'!$A$5:$J$26"}</definedName>
    <definedName name="jaohann" localSheetId="44" hidden="1">{"'Verkehr-Personen'!$A$5:$J$26"}</definedName>
    <definedName name="jaohann" localSheetId="13" hidden="1">{"'Verkehr-Personen'!$A$5:$J$26"}</definedName>
    <definedName name="jaohann" localSheetId="11" hidden="1">{"'Verkehr-Personen'!$A$5:$J$26"}</definedName>
    <definedName name="jaohann" hidden="1">{"'Verkehr-Personen'!$A$5:$J$26"}</definedName>
    <definedName name="jesusle" localSheetId="44" hidden="1">{"'Verkehr-Personen'!$A$5:$J$26"}</definedName>
    <definedName name="jesusle" localSheetId="13" hidden="1">{"'Verkehr-Personen'!$A$5:$J$26"}</definedName>
    <definedName name="jesusle" localSheetId="11" hidden="1">{"'Verkehr-Personen'!$A$5:$J$26"}</definedName>
    <definedName name="jesusle" hidden="1">{"'Verkehr-Personen'!$A$5:$J$26"}</definedName>
    <definedName name="jeztnicht" localSheetId="44" hidden="1">{"'Verkehr-Personen'!$A$5:$J$26"}</definedName>
    <definedName name="jeztnicht" localSheetId="13" hidden="1">{"'Verkehr-Personen'!$A$5:$J$26"}</definedName>
    <definedName name="jeztnicht" localSheetId="11" hidden="1">{"'Verkehr-Personen'!$A$5:$J$26"}</definedName>
    <definedName name="jeztnicht" hidden="1">{"'Verkehr-Personen'!$A$5:$J$26"}</definedName>
    <definedName name="jghgkri" localSheetId="44" hidden="1">{"'Verkehr-Personen'!$A$5:$J$26"}</definedName>
    <definedName name="jghgkri" localSheetId="13" hidden="1">{"'Verkehr-Personen'!$A$5:$J$26"}</definedName>
    <definedName name="jghgkri" localSheetId="11" hidden="1">{"'Verkehr-Personen'!$A$5:$J$26"}</definedName>
    <definedName name="jghgkri" hidden="1">{"'Verkehr-Personen'!$A$5:$J$26"}</definedName>
    <definedName name="jghz" localSheetId="44" hidden="1">{"'Verkehr-Personen'!$A$5:$J$26"}</definedName>
    <definedName name="jghz" localSheetId="13" hidden="1">{"'Verkehr-Personen'!$A$5:$J$26"}</definedName>
    <definedName name="jghz" localSheetId="11" hidden="1">{"'Verkehr-Personen'!$A$5:$J$26"}</definedName>
    <definedName name="jghz" hidden="1">{"'Verkehr-Personen'!$A$5:$J$26"}</definedName>
    <definedName name="jjsaöjas" localSheetId="44" hidden="1">{"'Verkehr-Personen'!$A$5:$J$26"}</definedName>
    <definedName name="jjsaöjas" localSheetId="13" hidden="1">{"'Verkehr-Personen'!$A$5:$J$26"}</definedName>
    <definedName name="jjsaöjas" localSheetId="11" hidden="1">{"'Verkehr-Personen'!$A$5:$J$26"}</definedName>
    <definedName name="jjsaöjas" hidden="1">{"'Verkehr-Personen'!$A$5:$J$26"}</definedName>
    <definedName name="joachim" localSheetId="44" hidden="1">{"'Verkehr-Personen'!$A$5:$J$26"}</definedName>
    <definedName name="joachim" localSheetId="13" hidden="1">{"'Verkehr-Personen'!$A$5:$J$26"}</definedName>
    <definedName name="joachim" localSheetId="11" hidden="1">{"'Verkehr-Personen'!$A$5:$J$26"}</definedName>
    <definedName name="joachim" hidden="1">{"'Verkehr-Personen'!$A$5:$J$26"}</definedName>
    <definedName name="Joha" localSheetId="44" hidden="1">{"'Verkehr-Personen'!$A$5:$J$26"}</definedName>
    <definedName name="Joha" localSheetId="13" hidden="1">{"'Verkehr-Personen'!$A$5:$J$26"}</definedName>
    <definedName name="Joha" localSheetId="11" hidden="1">{"'Verkehr-Personen'!$A$5:$J$26"}</definedName>
    <definedName name="Joha" hidden="1">{"'Verkehr-Personen'!$A$5:$J$26"}</definedName>
    <definedName name="johanna" localSheetId="44" hidden="1">{"'Verkehr-Personen'!$A$5:$J$26"}</definedName>
    <definedName name="johanna" localSheetId="13" hidden="1">{"'Verkehr-Personen'!$A$5:$J$26"}</definedName>
    <definedName name="johanna" localSheetId="11" hidden="1">{"'Verkehr-Personen'!$A$5:$J$26"}</definedName>
    <definedName name="johanna" hidden="1">{"'Verkehr-Personen'!$A$5:$J$26"}</definedName>
    <definedName name="johannabett" localSheetId="44" hidden="1">{"'Verkehr-Personen'!$A$5:$J$26"}</definedName>
    <definedName name="johannabett" localSheetId="13" hidden="1">{"'Verkehr-Personen'!$A$5:$J$26"}</definedName>
    <definedName name="johannabett" localSheetId="11" hidden="1">{"'Verkehr-Personen'!$A$5:$J$26"}</definedName>
    <definedName name="johannabett" hidden="1">{"'Verkehr-Personen'!$A$5:$J$26"}</definedName>
    <definedName name="johannd" localSheetId="44" hidden="1">{"'Verkehr-Personen'!$A$5:$J$26"}</definedName>
    <definedName name="johannd" localSheetId="13" hidden="1">{"'Verkehr-Personen'!$A$5:$J$26"}</definedName>
    <definedName name="johannd" localSheetId="11" hidden="1">{"'Verkehr-Personen'!$A$5:$J$26"}</definedName>
    <definedName name="johannd" hidden="1">{"'Verkehr-Personen'!$A$5:$J$26"}</definedName>
    <definedName name="johannnnnna" localSheetId="44" hidden="1">{"'Verkehr-Personen'!$A$5:$J$26"}</definedName>
    <definedName name="johannnnnna" localSheetId="13" hidden="1">{"'Verkehr-Personen'!$A$5:$J$26"}</definedName>
    <definedName name="johannnnnna" localSheetId="11" hidden="1">{"'Verkehr-Personen'!$A$5:$J$26"}</definedName>
    <definedName name="johannnnnna" hidden="1">{"'Verkehr-Personen'!$A$5:$J$26"}</definedName>
    <definedName name="johnannawie" localSheetId="44" hidden="1">{"'Verkehr-Personen'!$A$5:$J$26"}</definedName>
    <definedName name="johnannawie" localSheetId="13" hidden="1">{"'Verkehr-Personen'!$A$5:$J$26"}</definedName>
    <definedName name="johnannawie" localSheetId="11" hidden="1">{"'Verkehr-Personen'!$A$5:$J$26"}</definedName>
    <definedName name="johnannawie" hidden="1">{"'Verkehr-Personen'!$A$5:$J$26"}</definedName>
    <definedName name="Josef" localSheetId="44" hidden="1">{"'Verkehr-Personen'!$A$5:$J$26"}</definedName>
    <definedName name="Josef" localSheetId="13" hidden="1">{"'Verkehr-Personen'!$A$5:$J$26"}</definedName>
    <definedName name="Josef" localSheetId="11" hidden="1">{"'Verkehr-Personen'!$A$5:$J$26"}</definedName>
    <definedName name="Josef" hidden="1">{"'Verkehr-Personen'!$A$5:$J$26"}</definedName>
    <definedName name="josefle" localSheetId="44" hidden="1">{"'Verkehr-Personen'!$A$5:$J$26"}</definedName>
    <definedName name="josefle" localSheetId="13" hidden="1">{"'Verkehr-Personen'!$A$5:$J$26"}</definedName>
    <definedName name="josefle" localSheetId="11" hidden="1">{"'Verkehr-Personen'!$A$5:$J$26"}</definedName>
    <definedName name="josefle" hidden="1">{"'Verkehr-Personen'!$A$5:$J$26"}</definedName>
    <definedName name="jqes" localSheetId="44" hidden="1">{"'Verkehr-Personen'!$A$5:$J$26"}</definedName>
    <definedName name="jqes" localSheetId="13" hidden="1">{"'Verkehr-Personen'!$A$5:$J$26"}</definedName>
    <definedName name="jqes" localSheetId="11" hidden="1">{"'Verkehr-Personen'!$A$5:$J$26"}</definedName>
    <definedName name="jqes" hidden="1">{"'Verkehr-Personen'!$A$5:$J$26"}</definedName>
    <definedName name="jublen" localSheetId="44" hidden="1">{"'Verkehr-Personen'!$A$5:$J$26"}</definedName>
    <definedName name="jublen" localSheetId="13" hidden="1">{"'Verkehr-Personen'!$A$5:$J$26"}</definedName>
    <definedName name="jublen" localSheetId="11" hidden="1">{"'Verkehr-Personen'!$A$5:$J$26"}</definedName>
    <definedName name="jublen" hidden="1">{"'Verkehr-Personen'!$A$5:$J$26"}</definedName>
    <definedName name="judas" localSheetId="44" hidden="1">{"'Verkehr-Personen'!$A$5:$J$26"}</definedName>
    <definedName name="judas" localSheetId="13" hidden="1">{"'Verkehr-Personen'!$A$5:$J$26"}</definedName>
    <definedName name="judas" localSheetId="11" hidden="1">{"'Verkehr-Personen'!$A$5:$J$26"}</definedName>
    <definedName name="judas" hidden="1">{"'Verkehr-Personen'!$A$5:$J$26"}</definedName>
    <definedName name="Juergen" localSheetId="44" hidden="1">{"'Verkehr-Personen'!$A$5:$J$26"}</definedName>
    <definedName name="Juergen" localSheetId="13" hidden="1">{"'Verkehr-Personen'!$A$5:$J$26"}</definedName>
    <definedName name="Juergen" localSheetId="11" hidden="1">{"'Verkehr-Personen'!$A$5:$J$26"}</definedName>
    <definedName name="Juergen" hidden="1">{"'Verkehr-Personen'!$A$5:$J$26"}</definedName>
    <definedName name="JUpp" localSheetId="44" hidden="1">{"'Verkehr-Personen'!$A$5:$J$26"}</definedName>
    <definedName name="JUpp" localSheetId="13" hidden="1">{"'Verkehr-Personen'!$A$5:$J$26"}</definedName>
    <definedName name="JUpp" localSheetId="11" hidden="1">{"'Verkehr-Personen'!$A$5:$J$26"}</definedName>
    <definedName name="JUpp" hidden="1">{"'Verkehr-Personen'!$A$5:$J$26"}</definedName>
    <definedName name="K_sum_HH" localSheetId="13">#REF!</definedName>
    <definedName name="K_sum_HH" localSheetId="15">#REF!</definedName>
    <definedName name="K_sum_HH" localSheetId="16">#REF!</definedName>
    <definedName name="K_sum_HH" localSheetId="17">#REF!</definedName>
    <definedName name="K_sum_HH" localSheetId="42">#REF!</definedName>
    <definedName name="K_sum_HH">#REF!</definedName>
    <definedName name="kaetzle" localSheetId="44" hidden="1">{"'Verkehr-Personen'!$A$5:$J$26"}</definedName>
    <definedName name="kaetzle" localSheetId="13" hidden="1">{"'Verkehr-Personen'!$A$5:$J$26"}</definedName>
    <definedName name="kaetzle" localSheetId="11" hidden="1">{"'Verkehr-Personen'!$A$5:$J$26"}</definedName>
    <definedName name="kaetzle" hidden="1">{"'Verkehr-Personen'!$A$5:$J$26"}</definedName>
    <definedName name="kaiser" localSheetId="44" hidden="1">{"'Verkehr-Personen'!$A$5:$J$26"}</definedName>
    <definedName name="kaiser" localSheetId="13" hidden="1">{"'Verkehr-Personen'!$A$5:$J$26"}</definedName>
    <definedName name="kaiser" localSheetId="11" hidden="1">{"'Verkehr-Personen'!$A$5:$J$26"}</definedName>
    <definedName name="kaiser" hidden="1">{"'Verkehr-Personen'!$A$5:$J$26"}</definedName>
    <definedName name="kaiserlel" localSheetId="44" hidden="1">{"'Verkehr-Personen'!$A$5:$J$26"}</definedName>
    <definedName name="kaiserlel" localSheetId="13" hidden="1">{"'Verkehr-Personen'!$A$5:$J$26"}</definedName>
    <definedName name="kaiserlel" localSheetId="11" hidden="1">{"'Verkehr-Personen'!$A$5:$J$26"}</definedName>
    <definedName name="kaiserlel" hidden="1">{"'Verkehr-Personen'!$A$5:$J$26"}</definedName>
    <definedName name="kaopfab" localSheetId="44" hidden="1">{"'Verkehr-Personen'!$A$5:$J$26"}</definedName>
    <definedName name="kaopfab" localSheetId="13" hidden="1">{"'Verkehr-Personen'!$A$5:$J$26"}</definedName>
    <definedName name="kaopfab" localSheetId="11" hidden="1">{"'Verkehr-Personen'!$A$5:$J$26"}</definedName>
    <definedName name="kaopfab" hidden="1">{"'Verkehr-Personen'!$A$5:$J$26"}</definedName>
    <definedName name="kariert" localSheetId="44" hidden="1">{"'Verkehr-Personen'!$A$5:$J$26"}</definedName>
    <definedName name="kariert" localSheetId="13" hidden="1">{"'Verkehr-Personen'!$A$5:$J$26"}</definedName>
    <definedName name="kariert" localSheetId="11" hidden="1">{"'Verkehr-Personen'!$A$5:$J$26"}</definedName>
    <definedName name="kariert" hidden="1">{"'Verkehr-Personen'!$A$5:$J$26"}</definedName>
    <definedName name="karl" localSheetId="44" hidden="1">{"'Verkehr-Personen'!$A$5:$J$26"}</definedName>
    <definedName name="karl" localSheetId="13" hidden="1">{"'Verkehr-Personen'!$A$5:$J$26"}</definedName>
    <definedName name="karl" localSheetId="11" hidden="1">{"'Verkehr-Personen'!$A$5:$J$26"}</definedName>
    <definedName name="karl" hidden="1">{"'Verkehr-Personen'!$A$5:$J$26"}</definedName>
    <definedName name="kartoeffel" localSheetId="44" hidden="1">{"'Verkehr-Personen'!$A$5:$J$26"}</definedName>
    <definedName name="kartoeffel" localSheetId="13" hidden="1">{"'Verkehr-Personen'!$A$5:$J$26"}</definedName>
    <definedName name="kartoeffel" localSheetId="11" hidden="1">{"'Verkehr-Personen'!$A$5:$J$26"}</definedName>
    <definedName name="kartoeffel" hidden="1">{"'Verkehr-Personen'!$A$5:$J$26"}</definedName>
    <definedName name="kartoffel" localSheetId="44" hidden="1">{"'Verkehr-Personen'!$A$5:$J$26"}</definedName>
    <definedName name="kartoffel" localSheetId="13" hidden="1">{"'Verkehr-Personen'!$A$5:$J$26"}</definedName>
    <definedName name="kartoffel" localSheetId="11" hidden="1">{"'Verkehr-Personen'!$A$5:$J$26"}</definedName>
    <definedName name="kartoffel" hidden="1">{"'Verkehr-Personen'!$A$5:$J$26"}</definedName>
    <definedName name="kddkkdk" localSheetId="44" hidden="1">{"'Verkehr-Personen'!$A$5:$J$26"}</definedName>
    <definedName name="kddkkdk" localSheetId="13" hidden="1">{"'Verkehr-Personen'!$A$5:$J$26"}</definedName>
    <definedName name="kddkkdk" localSheetId="11" hidden="1">{"'Verkehr-Personen'!$A$5:$J$26"}</definedName>
    <definedName name="kddkkdk" hidden="1">{"'Verkehr-Personen'!$A$5:$J$26"}</definedName>
    <definedName name="kdues" localSheetId="44" hidden="1">{"'Verkehr-Personen'!$A$5:$J$26"}</definedName>
    <definedName name="kdues" localSheetId="13" hidden="1">{"'Verkehr-Personen'!$A$5:$J$26"}</definedName>
    <definedName name="kdues" localSheetId="11" hidden="1">{"'Verkehr-Personen'!$A$5:$J$26"}</definedName>
    <definedName name="kdues" hidden="1">{"'Verkehr-Personen'!$A$5:$J$26"}</definedName>
    <definedName name="kegeln" localSheetId="44" hidden="1">{"'Verkehr-Personen'!$A$5:$J$26"}</definedName>
    <definedName name="kegeln" localSheetId="13" hidden="1">{"'Verkehr-Personen'!$A$5:$J$26"}</definedName>
    <definedName name="kegeln" localSheetId="11" hidden="1">{"'Verkehr-Personen'!$A$5:$J$26"}</definedName>
    <definedName name="kegeln" hidden="1">{"'Verkehr-Personen'!$A$5:$J$26"}</definedName>
    <definedName name="keindle" localSheetId="44" hidden="1">{"'Verkehr-Personen'!$A$5:$J$26"}</definedName>
    <definedName name="keindle" localSheetId="13" hidden="1">{"'Verkehr-Personen'!$A$5:$J$26"}</definedName>
    <definedName name="keindle" localSheetId="11" hidden="1">{"'Verkehr-Personen'!$A$5:$J$26"}</definedName>
    <definedName name="keindle" hidden="1">{"'Verkehr-Personen'!$A$5:$J$26"}</definedName>
    <definedName name="kelten" localSheetId="44" hidden="1">{"'Verkehr-Personen'!$A$5:$J$26"}</definedName>
    <definedName name="kelten" localSheetId="13" hidden="1">{"'Verkehr-Personen'!$A$5:$J$26"}</definedName>
    <definedName name="kelten" localSheetId="11" hidden="1">{"'Verkehr-Personen'!$A$5:$J$26"}</definedName>
    <definedName name="kelten" hidden="1">{"'Verkehr-Personen'!$A$5:$J$26"}</definedName>
    <definedName name="Kerl" localSheetId="44" hidden="1">{"'Verkehr-Personen'!$A$5:$J$26"}</definedName>
    <definedName name="Kerl" localSheetId="13" hidden="1">{"'Verkehr-Personen'!$A$5:$J$26"}</definedName>
    <definedName name="Kerl" localSheetId="11" hidden="1">{"'Verkehr-Personen'!$A$5:$J$26"}</definedName>
    <definedName name="Kerl" hidden="1">{"'Verkehr-Personen'!$A$5:$J$26"}</definedName>
    <definedName name="kersch" localSheetId="44" hidden="1">{"'Verkehr-Personen'!$A$5:$J$26"}</definedName>
    <definedName name="kersch" localSheetId="13" hidden="1">{"'Verkehr-Personen'!$A$5:$J$26"}</definedName>
    <definedName name="kersch" localSheetId="11" hidden="1">{"'Verkehr-Personen'!$A$5:$J$26"}</definedName>
    <definedName name="kersch" hidden="1">{"'Verkehr-Personen'!$A$5:$J$26"}</definedName>
    <definedName name="khgkhkh" localSheetId="44" hidden="1">{"'Verkehr-Personen'!$A$5:$J$26"}</definedName>
    <definedName name="khgkhkh" localSheetId="13" hidden="1">{"'Verkehr-Personen'!$A$5:$J$26"}</definedName>
    <definedName name="khgkhkh" localSheetId="11" hidden="1">{"'Verkehr-Personen'!$A$5:$J$26"}</definedName>
    <definedName name="khgkhkh" hidden="1">{"'Verkehr-Personen'!$A$5:$J$26"}</definedName>
    <definedName name="kind" localSheetId="44" hidden="1">{"'Verkehr-Personen'!$A$5:$J$26"}</definedName>
    <definedName name="kind" localSheetId="13" hidden="1">{"'Verkehr-Personen'!$A$5:$J$26"}</definedName>
    <definedName name="kind" localSheetId="11" hidden="1">{"'Verkehr-Personen'!$A$5:$J$26"}</definedName>
    <definedName name="kind" hidden="1">{"'Verkehr-Personen'!$A$5:$J$26"}</definedName>
    <definedName name="kindeinchen" localSheetId="44" hidden="1">{"'Verkehr-Personen'!$A$5:$J$26"}</definedName>
    <definedName name="kindeinchen" localSheetId="13" hidden="1">{"'Verkehr-Personen'!$A$5:$J$26"}</definedName>
    <definedName name="kindeinchen" localSheetId="11" hidden="1">{"'Verkehr-Personen'!$A$5:$J$26"}</definedName>
    <definedName name="kindeinchen" hidden="1">{"'Verkehr-Personen'!$A$5:$J$26"}</definedName>
    <definedName name="kindle" localSheetId="44" hidden="1">{"'Verkehr-Personen'!$A$5:$J$26"}</definedName>
    <definedName name="kindle" localSheetId="13" hidden="1">{"'Verkehr-Personen'!$A$5:$J$26"}</definedName>
    <definedName name="kindle" localSheetId="11" hidden="1">{"'Verkehr-Personen'!$A$5:$J$26"}</definedName>
    <definedName name="kindle" hidden="1">{"'Verkehr-Personen'!$A$5:$J$26"}</definedName>
    <definedName name="kindleinchen" localSheetId="44" hidden="1">{"'Verkehr-Personen'!$A$5:$J$26"}</definedName>
    <definedName name="kindleinchen" localSheetId="13" hidden="1">{"'Verkehr-Personen'!$A$5:$J$26"}</definedName>
    <definedName name="kindleinchen" localSheetId="11" hidden="1">{"'Verkehr-Personen'!$A$5:$J$26"}</definedName>
    <definedName name="kindleinchen" hidden="1">{"'Verkehr-Personen'!$A$5:$J$26"}</definedName>
    <definedName name="kirstin" localSheetId="44" hidden="1">{"'Verkehr-Personen'!$A$5:$J$26"}</definedName>
    <definedName name="kirstin" localSheetId="13" hidden="1">{"'Verkehr-Personen'!$A$5:$J$26"}</definedName>
    <definedName name="kirstin" localSheetId="11" hidden="1">{"'Verkehr-Personen'!$A$5:$J$26"}</definedName>
    <definedName name="kirstin" hidden="1">{"'Verkehr-Personen'!$A$5:$J$26"}</definedName>
    <definedName name="kirte" localSheetId="44" hidden="1">{"'Verkehr-Personen'!$A$5:$J$26"}</definedName>
    <definedName name="kirte" localSheetId="13" hidden="1">{"'Verkehr-Personen'!$A$5:$J$26"}</definedName>
    <definedName name="kirte" localSheetId="11" hidden="1">{"'Verkehr-Personen'!$A$5:$J$26"}</definedName>
    <definedName name="kirte" hidden="1">{"'Verkehr-Personen'!$A$5:$J$26"}</definedName>
    <definedName name="kjkjkj" localSheetId="44" hidden="1">{"'Verkehr-Personen'!$A$5:$J$26"}</definedName>
    <definedName name="kjkjkj" localSheetId="13" hidden="1">{"'Verkehr-Personen'!$A$5:$J$26"}</definedName>
    <definedName name="kjkjkj" localSheetId="11" hidden="1">{"'Verkehr-Personen'!$A$5:$J$26"}</definedName>
    <definedName name="kjkjkj" hidden="1">{"'Verkehr-Personen'!$A$5:$J$26"}</definedName>
    <definedName name="kjkjkjkgg" localSheetId="44" hidden="1">{"'Verkehr-Personen'!$A$5:$J$26"}</definedName>
    <definedName name="kjkjkjkgg" localSheetId="13" hidden="1">{"'Verkehr-Personen'!$A$5:$J$26"}</definedName>
    <definedName name="kjkjkjkgg" localSheetId="11" hidden="1">{"'Verkehr-Personen'!$A$5:$J$26"}</definedName>
    <definedName name="kjkjkjkgg" hidden="1">{"'Verkehr-Personen'!$A$5:$J$26"}</definedName>
    <definedName name="kjkjkjkjkjjj" localSheetId="44" hidden="1">{"'Verkehr-Personen'!$A$5:$J$26"}</definedName>
    <definedName name="kjkjkjkjkjjj" localSheetId="13" hidden="1">{"'Verkehr-Personen'!$A$5:$J$26"}</definedName>
    <definedName name="kjkjkjkjkjjj" localSheetId="11" hidden="1">{"'Verkehr-Personen'!$A$5:$J$26"}</definedName>
    <definedName name="kjkjkjkjkjjj" hidden="1">{"'Verkehr-Personen'!$A$5:$J$26"}</definedName>
    <definedName name="kjkjuiz" localSheetId="44" hidden="1">{"'Verkehr-Personen'!$A$5:$J$26"}</definedName>
    <definedName name="kjkjuiz" localSheetId="13" hidden="1">{"'Verkehr-Personen'!$A$5:$J$26"}</definedName>
    <definedName name="kjkjuiz" localSheetId="11" hidden="1">{"'Verkehr-Personen'!$A$5:$J$26"}</definedName>
    <definedName name="kjkjuiz" hidden="1">{"'Verkehr-Personen'!$A$5:$J$26"}</definedName>
    <definedName name="kjkzoew" localSheetId="44" hidden="1">{"'Verkehr-Personen'!$A$5:$J$26"}</definedName>
    <definedName name="kjkzoew" localSheetId="13" hidden="1">{"'Verkehr-Personen'!$A$5:$J$26"}</definedName>
    <definedName name="kjkzoew" localSheetId="11" hidden="1">{"'Verkehr-Personen'!$A$5:$J$26"}</definedName>
    <definedName name="kjkzoew" hidden="1">{"'Verkehr-Personen'!$A$5:$J$26"}</definedName>
    <definedName name="kk" localSheetId="44" hidden="1">{"'Verkehr-Personen'!$A$5:$J$26"}</definedName>
    <definedName name="kk" localSheetId="13" hidden="1">{"'Verkehr-Personen'!$A$5:$J$26"}</definedName>
    <definedName name="kk" localSheetId="11" hidden="1">{"'Verkehr-Personen'!$A$5:$J$26"}</definedName>
    <definedName name="kk" hidden="1">{"'Verkehr-Personen'!$A$5:$J$26"}</definedName>
    <definedName name="kkk" localSheetId="44" hidden="1">{"'Verkehr-Personen'!$A$5:$J$26"}</definedName>
    <definedName name="kkk" localSheetId="13" hidden="1">{"'Verkehr-Personen'!$A$5:$J$26"}</definedName>
    <definedName name="kkk" localSheetId="11" hidden="1">{"'Verkehr-Personen'!$A$5:$J$26"}</definedName>
    <definedName name="kkk" hidden="1">{"'Verkehr-Personen'!$A$5:$J$26"}</definedName>
    <definedName name="kkkkk" localSheetId="44" hidden="1">{"'Verkehr-Personen'!$A$5:$J$26"}</definedName>
    <definedName name="kkkkk" localSheetId="13" hidden="1">{"'Verkehr-Personen'!$A$5:$J$26"}</definedName>
    <definedName name="kkkkk" localSheetId="11" hidden="1">{"'Verkehr-Personen'!$A$5:$J$26"}</definedName>
    <definedName name="kkkkk" hidden="1">{"'Verkehr-Personen'!$A$5:$J$26"}</definedName>
    <definedName name="kköüöü" localSheetId="44" hidden="1">{"'Verkehr-Personen'!$A$5:$J$26"}</definedName>
    <definedName name="kköüöü" localSheetId="13" hidden="1">{"'Verkehr-Personen'!$A$5:$J$26"}</definedName>
    <definedName name="kköüöü" localSheetId="11" hidden="1">{"'Verkehr-Personen'!$A$5:$J$26"}</definedName>
    <definedName name="kköüöü" hidden="1">{"'Verkehr-Personen'!$A$5:$J$26"}</definedName>
    <definedName name="klau" localSheetId="44" hidden="1">{"'Verkehr-Personen'!$A$5:$J$26"}</definedName>
    <definedName name="klau" localSheetId="13" hidden="1">{"'Verkehr-Personen'!$A$5:$J$26"}</definedName>
    <definedName name="klau" localSheetId="11" hidden="1">{"'Verkehr-Personen'!$A$5:$J$26"}</definedName>
    <definedName name="klau" hidden="1">{"'Verkehr-Personen'!$A$5:$J$26"}</definedName>
    <definedName name="klaus" localSheetId="44" hidden="1">{"'Verkehr-Personen'!$A$5:$J$26"}</definedName>
    <definedName name="klaus" localSheetId="13" hidden="1">{"'Verkehr-Personen'!$A$5:$J$26"}</definedName>
    <definedName name="klaus" localSheetId="11" hidden="1">{"'Verkehr-Personen'!$A$5:$J$26"}</definedName>
    <definedName name="klaus" hidden="1">{"'Verkehr-Personen'!$A$5:$J$26"}</definedName>
    <definedName name="Klauspeter" localSheetId="44" hidden="1">{"'Verkehr-Personen'!$A$5:$J$26"}</definedName>
    <definedName name="Klauspeter" localSheetId="13" hidden="1">{"'Verkehr-Personen'!$A$5:$J$26"}</definedName>
    <definedName name="Klauspeter" localSheetId="11" hidden="1">{"'Verkehr-Personen'!$A$5:$J$26"}</definedName>
    <definedName name="Klauspeter" hidden="1">{"'Verkehr-Personen'!$A$5:$J$26"}</definedName>
    <definedName name="kleid" localSheetId="44" hidden="1">{"'Verkehr-Personen'!$A$5:$J$26"}</definedName>
    <definedName name="kleid" localSheetId="13" hidden="1">{"'Verkehr-Personen'!$A$5:$J$26"}</definedName>
    <definedName name="kleid" localSheetId="11" hidden="1">{"'Verkehr-Personen'!$A$5:$J$26"}</definedName>
    <definedName name="kleid" hidden="1">{"'Verkehr-Personen'!$A$5:$J$26"}</definedName>
    <definedName name="kleinundblond" localSheetId="44" hidden="1">{"'Verkehr-Personen'!$A$5:$J$26"}</definedName>
    <definedName name="kleinundblond" localSheetId="13" hidden="1">{"'Verkehr-Personen'!$A$5:$J$26"}</definedName>
    <definedName name="kleinundblond" localSheetId="11" hidden="1">{"'Verkehr-Personen'!$A$5:$J$26"}</definedName>
    <definedName name="kleinundblond" hidden="1">{"'Verkehr-Personen'!$A$5:$J$26"}</definedName>
    <definedName name="klkj" localSheetId="44" hidden="1">{"'Verkehr-Personen'!$A$5:$J$26"}</definedName>
    <definedName name="klkj" localSheetId="13" hidden="1">{"'Verkehr-Personen'!$A$5:$J$26"}</definedName>
    <definedName name="klkj" localSheetId="11" hidden="1">{"'Verkehr-Personen'!$A$5:$J$26"}</definedName>
    <definedName name="klkj" hidden="1">{"'Verkehr-Personen'!$A$5:$J$26"}</definedName>
    <definedName name="koenig" localSheetId="44" hidden="1">{"'Verkehr-Personen'!$A$5:$J$26"}</definedName>
    <definedName name="koenig" localSheetId="13" hidden="1">{"'Verkehr-Personen'!$A$5:$J$26"}</definedName>
    <definedName name="koenig" localSheetId="11" hidden="1">{"'Verkehr-Personen'!$A$5:$J$26"}</definedName>
    <definedName name="koenig" hidden="1">{"'Verkehr-Personen'!$A$5:$J$26"}</definedName>
    <definedName name="koersch" localSheetId="44" hidden="1">{"'Verkehr-Personen'!$A$5:$J$26"}</definedName>
    <definedName name="koersch" localSheetId="13" hidden="1">{"'Verkehr-Personen'!$A$5:$J$26"}</definedName>
    <definedName name="koersch" localSheetId="11" hidden="1">{"'Verkehr-Personen'!$A$5:$J$26"}</definedName>
    <definedName name="koersch" hidden="1">{"'Verkehr-Personen'!$A$5:$J$26"}</definedName>
    <definedName name="komputerle" localSheetId="44" hidden="1">{"'Verkehr-Personen'!$A$5:$J$26"}</definedName>
    <definedName name="komputerle" localSheetId="13" hidden="1">{"'Verkehr-Personen'!$A$5:$J$26"}</definedName>
    <definedName name="komputerle" localSheetId="11" hidden="1">{"'Verkehr-Personen'!$A$5:$J$26"}</definedName>
    <definedName name="komputerle" hidden="1">{"'Verkehr-Personen'!$A$5:$J$26"}</definedName>
    <definedName name="kontrolle" localSheetId="55" hidden="1">{"'WE2.2'!$A$1:$O$22"}</definedName>
    <definedName name="kontrolle" localSheetId="44" hidden="1">{"'WE2.2'!$A$1:$O$22"}</definedName>
    <definedName name="kontrolle" localSheetId="13" hidden="1">{"'WE2.2'!$A$1:$O$22"}</definedName>
    <definedName name="kontrolle" localSheetId="15" hidden="1">{"'WE2.2'!$A$1:$O$22"}</definedName>
    <definedName name="kontrolle" localSheetId="11" hidden="1">{"'WE2.2'!$A$1:$O$22"}</definedName>
    <definedName name="kontrolle" hidden="1">{"'WE2.2'!$A$1:$O$22"}</definedName>
    <definedName name="kopf" localSheetId="44" hidden="1">{"'Verkehr-Personen'!$A$5:$J$26"}</definedName>
    <definedName name="kopf" localSheetId="13" hidden="1">{"'Verkehr-Personen'!$A$5:$J$26"}</definedName>
    <definedName name="kopf" localSheetId="11" hidden="1">{"'Verkehr-Personen'!$A$5:$J$26"}</definedName>
    <definedName name="kopf" hidden="1">{"'Verkehr-Personen'!$A$5:$J$26"}</definedName>
    <definedName name="kopfab" localSheetId="44" hidden="1">{"'Verkehr-Personen'!$A$5:$J$26"}</definedName>
    <definedName name="kopfab" localSheetId="13" hidden="1">{"'Verkehr-Personen'!$A$5:$J$26"}</definedName>
    <definedName name="kopfab" localSheetId="11" hidden="1">{"'Verkehr-Personen'!$A$5:$J$26"}</definedName>
    <definedName name="kopfab" hidden="1">{"'Verkehr-Personen'!$A$5:$J$26"}</definedName>
    <definedName name="kopff" localSheetId="44" hidden="1">{"'Verkehr-Personen'!$A$5:$J$26"}</definedName>
    <definedName name="kopff" localSheetId="13" hidden="1">{"'Verkehr-Personen'!$A$5:$J$26"}</definedName>
    <definedName name="kopff" localSheetId="11" hidden="1">{"'Verkehr-Personen'!$A$5:$J$26"}</definedName>
    <definedName name="kopff" hidden="1">{"'Verkehr-Personen'!$A$5:$J$26"}</definedName>
    <definedName name="kopfffab" localSheetId="44" hidden="1">{"'Verkehr-Personen'!$A$5:$J$26"}</definedName>
    <definedName name="kopfffab" localSheetId="13" hidden="1">{"'Verkehr-Personen'!$A$5:$J$26"}</definedName>
    <definedName name="kopfffab" localSheetId="11" hidden="1">{"'Verkehr-Personen'!$A$5:$J$26"}</definedName>
    <definedName name="kopfffab" hidden="1">{"'Verkehr-Personen'!$A$5:$J$26"}</definedName>
    <definedName name="krach" localSheetId="44" hidden="1">{"'Verkehr-Personen'!$A$5:$J$26"}</definedName>
    <definedName name="krach" localSheetId="13" hidden="1">{"'Verkehr-Personen'!$A$5:$J$26"}</definedName>
    <definedName name="krach" localSheetId="11" hidden="1">{"'Verkehr-Personen'!$A$5:$J$26"}</definedName>
    <definedName name="krach" hidden="1">{"'Verkehr-Personen'!$A$5:$J$26"}</definedName>
    <definedName name="kraut" localSheetId="44" hidden="1">{"'Verkehr-Personen'!$A$5:$J$26"}</definedName>
    <definedName name="kraut" localSheetId="13" hidden="1">{"'Verkehr-Personen'!$A$5:$J$26"}</definedName>
    <definedName name="kraut" localSheetId="11" hidden="1">{"'Verkehr-Personen'!$A$5:$J$26"}</definedName>
    <definedName name="kraut" hidden="1">{"'Verkehr-Personen'!$A$5:$J$26"}</definedName>
    <definedName name="krebse" localSheetId="44" hidden="1">{"'Verkehr-Personen'!$A$5:$J$26"}</definedName>
    <definedName name="krebse" localSheetId="13" hidden="1">{"'Verkehr-Personen'!$A$5:$J$26"}</definedName>
    <definedName name="krebse" localSheetId="11" hidden="1">{"'Verkehr-Personen'!$A$5:$J$26"}</definedName>
    <definedName name="krebse" hidden="1">{"'Verkehr-Personen'!$A$5:$J$26"}</definedName>
    <definedName name="krippenle" localSheetId="44" hidden="1">{"'Verkehr-Personen'!$A$5:$J$26"}</definedName>
    <definedName name="krippenle" localSheetId="13" hidden="1">{"'Verkehr-Personen'!$A$5:$J$26"}</definedName>
    <definedName name="krippenle" localSheetId="11" hidden="1">{"'Verkehr-Personen'!$A$5:$J$26"}</definedName>
    <definedName name="krippenle" hidden="1">{"'Verkehr-Personen'!$A$5:$J$26"}</definedName>
    <definedName name="Kudret" localSheetId="44" hidden="1">{"'Verkehr-Personen'!$A$5:$J$26"}</definedName>
    <definedName name="Kudret" localSheetId="13" hidden="1">{"'Verkehr-Personen'!$A$5:$J$26"}</definedName>
    <definedName name="Kudret" localSheetId="11" hidden="1">{"'Verkehr-Personen'!$A$5:$J$26"}</definedName>
    <definedName name="Kudret" hidden="1">{"'Verkehr-Personen'!$A$5:$J$26"}</definedName>
    <definedName name="kuhftap" localSheetId="44" hidden="1">{"'Verkehr-Personen'!$A$5:$J$26"}</definedName>
    <definedName name="kuhftap" localSheetId="13" hidden="1">{"'Verkehr-Personen'!$A$5:$J$26"}</definedName>
    <definedName name="kuhftap" localSheetId="11" hidden="1">{"'Verkehr-Personen'!$A$5:$J$26"}</definedName>
    <definedName name="kuhftap" hidden="1">{"'Verkehr-Personen'!$A$5:$J$26"}</definedName>
    <definedName name="kuhfu" localSheetId="44" hidden="1">{"'Verkehr-Personen'!$A$5:$J$26"}</definedName>
    <definedName name="kuhfu" localSheetId="13" hidden="1">{"'Verkehr-Personen'!$A$5:$J$26"}</definedName>
    <definedName name="kuhfu" localSheetId="11" hidden="1">{"'Verkehr-Personen'!$A$5:$J$26"}</definedName>
    <definedName name="kuhfu" hidden="1">{"'Verkehr-Personen'!$A$5:$J$26"}</definedName>
    <definedName name="kumpf" localSheetId="44" hidden="1">{"'Verkehr-Personen'!$A$5:$J$26"}</definedName>
    <definedName name="kumpf" localSheetId="13" hidden="1">{"'Verkehr-Personen'!$A$5:$J$26"}</definedName>
    <definedName name="kumpf" localSheetId="11" hidden="1">{"'Verkehr-Personen'!$A$5:$J$26"}</definedName>
    <definedName name="kumpf" hidden="1">{"'Verkehr-Personen'!$A$5:$J$26"}</definedName>
    <definedName name="kunsterle" localSheetId="44" hidden="1">{"'Verkehr-Personen'!$A$5:$J$26"}</definedName>
    <definedName name="kunsterle" localSheetId="13" hidden="1">{"'Verkehr-Personen'!$A$5:$J$26"}</definedName>
    <definedName name="kunsterle" localSheetId="11" hidden="1">{"'Verkehr-Personen'!$A$5:$J$26"}</definedName>
    <definedName name="kunsterle" hidden="1">{"'Verkehr-Personen'!$A$5:$J$26"}</definedName>
    <definedName name="kusnnsopz" localSheetId="44" hidden="1">{"'Verkehr-Personen'!$A$5:$J$26"}</definedName>
    <definedName name="kusnnsopz" localSheetId="13" hidden="1">{"'Verkehr-Personen'!$A$5:$J$26"}</definedName>
    <definedName name="kusnnsopz" localSheetId="11" hidden="1">{"'Verkehr-Personen'!$A$5:$J$26"}</definedName>
    <definedName name="kusnnsopz" hidden="1">{"'Verkehr-Personen'!$A$5:$J$26"}</definedName>
    <definedName name="laendle" localSheetId="44" hidden="1">{"'Verkehr-Personen'!$A$5:$J$26"}</definedName>
    <definedName name="laendle" localSheetId="13" hidden="1">{"'Verkehr-Personen'!$A$5:$J$26"}</definedName>
    <definedName name="laendle" localSheetId="11" hidden="1">{"'Verkehr-Personen'!$A$5:$J$26"}</definedName>
    <definedName name="laendle" hidden="1">{"'Verkehr-Personen'!$A$5:$J$26"}</definedName>
    <definedName name="laödl" localSheetId="44" hidden="1">{"'Verkehr-Personen'!$A$5:$J$26"}</definedName>
    <definedName name="laödl" localSheetId="13" hidden="1">{"'Verkehr-Personen'!$A$5:$J$26"}</definedName>
    <definedName name="laödl" localSheetId="11" hidden="1">{"'Verkehr-Personen'!$A$5:$J$26"}</definedName>
    <definedName name="laödl" hidden="1">{"'Verkehr-Personen'!$A$5:$J$26"}</definedName>
    <definedName name="laufen" localSheetId="44" hidden="1">{"'Verkehr-Personen'!$A$5:$J$26"}</definedName>
    <definedName name="laufen" localSheetId="13" hidden="1">{"'Verkehr-Personen'!$A$5:$J$26"}</definedName>
    <definedName name="laufen" localSheetId="11" hidden="1">{"'Verkehr-Personen'!$A$5:$J$26"}</definedName>
    <definedName name="laufen" hidden="1">{"'Verkehr-Personen'!$A$5:$J$26"}</definedName>
    <definedName name="leon" localSheetId="44" hidden="1">{"'Verkehr-Personen'!$A$5:$J$26"}</definedName>
    <definedName name="leon" localSheetId="13" hidden="1">{"'Verkehr-Personen'!$A$5:$J$26"}</definedName>
    <definedName name="leon" localSheetId="11" hidden="1">{"'Verkehr-Personen'!$A$5:$J$26"}</definedName>
    <definedName name="leon" hidden="1">{"'Verkehr-Personen'!$A$5:$J$26"}</definedName>
    <definedName name="leonie" localSheetId="44" hidden="1">{"'Verkehr-Personen'!$A$5:$J$26"}</definedName>
    <definedName name="leonie" localSheetId="13" hidden="1">{"'Verkehr-Personen'!$A$5:$J$26"}</definedName>
    <definedName name="leonie" localSheetId="11" hidden="1">{"'Verkehr-Personen'!$A$5:$J$26"}</definedName>
    <definedName name="leonie" hidden="1">{"'Verkehr-Personen'!$A$5:$J$26"}</definedName>
    <definedName name="lesen" localSheetId="44" hidden="1">{"'Verkehr-Personen'!$A$5:$J$26"}</definedName>
    <definedName name="lesen" localSheetId="13" hidden="1">{"'Verkehr-Personen'!$A$5:$J$26"}</definedName>
    <definedName name="lesen" localSheetId="11" hidden="1">{"'Verkehr-Personen'!$A$5:$J$26"}</definedName>
    <definedName name="lesen" hidden="1">{"'Verkehr-Personen'!$A$5:$J$26"}</definedName>
    <definedName name="leten" localSheetId="44" hidden="1">{"'Verkehr-Personen'!$A$5:$J$26"}</definedName>
    <definedName name="leten" localSheetId="13" hidden="1">{"'Verkehr-Personen'!$A$5:$J$26"}</definedName>
    <definedName name="leten" localSheetId="11" hidden="1">{"'Verkehr-Personen'!$A$5:$J$26"}</definedName>
    <definedName name="leten" hidden="1">{"'Verkehr-Personen'!$A$5:$J$26"}</definedName>
    <definedName name="liebeleute" localSheetId="44" hidden="1">{"'Verkehr-Personen'!$A$5:$J$26"}</definedName>
    <definedName name="liebeleute" localSheetId="13" hidden="1">{"'Verkehr-Personen'!$A$5:$J$26"}</definedName>
    <definedName name="liebeleute" localSheetId="11" hidden="1">{"'Verkehr-Personen'!$A$5:$J$26"}</definedName>
    <definedName name="liebeleute" hidden="1">{"'Verkehr-Personen'!$A$5:$J$26"}</definedName>
    <definedName name="liederlich" localSheetId="44" hidden="1">{"'Verkehr-Personen'!$A$5:$J$26"}</definedName>
    <definedName name="liederlich" localSheetId="13" hidden="1">{"'Verkehr-Personen'!$A$5:$J$26"}</definedName>
    <definedName name="liederlich" localSheetId="11" hidden="1">{"'Verkehr-Personen'!$A$5:$J$26"}</definedName>
    <definedName name="liederlich" hidden="1">{"'Verkehr-Personen'!$A$5:$J$26"}</definedName>
    <definedName name="liste" localSheetId="44" hidden="1">{"'Verkehr-Personen'!$A$5:$J$26"}</definedName>
    <definedName name="liste" localSheetId="13" hidden="1">{"'Verkehr-Personen'!$A$5:$J$26"}</definedName>
    <definedName name="liste" localSheetId="11" hidden="1">{"'Verkehr-Personen'!$A$5:$J$26"}</definedName>
    <definedName name="liste" hidden="1">{"'Verkehr-Personen'!$A$5:$J$26"}</definedName>
    <definedName name="listennn" localSheetId="44" hidden="1">{"'Verkehr-Personen'!$A$5:$J$26"}</definedName>
    <definedName name="listennn" localSheetId="13" hidden="1">{"'Verkehr-Personen'!$A$5:$J$26"}</definedName>
    <definedName name="listennn" localSheetId="11" hidden="1">{"'Verkehr-Personen'!$A$5:$J$26"}</definedName>
    <definedName name="listennn" hidden="1">{"'Verkehr-Personen'!$A$5:$J$26"}</definedName>
    <definedName name="llflfl" localSheetId="44" hidden="1">{"'Verkehr-Personen'!$A$5:$J$26"}</definedName>
    <definedName name="llflfl" localSheetId="13" hidden="1">{"'Verkehr-Personen'!$A$5:$J$26"}</definedName>
    <definedName name="llflfl" localSheetId="11" hidden="1">{"'Verkehr-Personen'!$A$5:$J$26"}</definedName>
    <definedName name="llflfl" hidden="1">{"'Verkehr-Personen'!$A$5:$J$26"}</definedName>
    <definedName name="llllll" localSheetId="44" hidden="1">{"'Verkehr-Personen'!$A$5:$J$26"}</definedName>
    <definedName name="llllll" localSheetId="13" hidden="1">{"'Verkehr-Personen'!$A$5:$J$26"}</definedName>
    <definedName name="llllll" localSheetId="11" hidden="1">{"'Verkehr-Personen'!$A$5:$J$26"}</definedName>
    <definedName name="llllll" hidden="1">{"'Verkehr-Personen'!$A$5:$J$26"}</definedName>
    <definedName name="llllllllll" localSheetId="44" hidden="1">{"'Verkehr-Personen'!$A$5:$J$26"}</definedName>
    <definedName name="llllllllll" localSheetId="13" hidden="1">{"'Verkehr-Personen'!$A$5:$J$26"}</definedName>
    <definedName name="llllllllll" localSheetId="11" hidden="1">{"'Verkehr-Personen'!$A$5:$J$26"}</definedName>
    <definedName name="llllllllll" hidden="1">{"'Verkehr-Personen'!$A$5:$J$26"}</definedName>
    <definedName name="lllllllllllllll" localSheetId="44" hidden="1">{"'Verkehr-Personen'!$A$5:$J$26"}</definedName>
    <definedName name="lllllllllllllll" localSheetId="13" hidden="1">{"'Verkehr-Personen'!$A$5:$J$26"}</definedName>
    <definedName name="lllllllllllllll" localSheetId="11" hidden="1">{"'Verkehr-Personen'!$A$5:$J$26"}</definedName>
    <definedName name="lllllllllllllll" hidden="1">{"'Verkehr-Personen'!$A$5:$J$26"}</definedName>
    <definedName name="loeten" localSheetId="44" hidden="1">{"'Verkehr-Personen'!$A$5:$J$26"}</definedName>
    <definedName name="loeten" localSheetId="13" hidden="1">{"'Verkehr-Personen'!$A$5:$J$26"}</definedName>
    <definedName name="loeten" localSheetId="11" hidden="1">{"'Verkehr-Personen'!$A$5:$J$26"}</definedName>
    <definedName name="loeten" hidden="1">{"'Verkehr-Personen'!$A$5:$J$26"}</definedName>
    <definedName name="louise" localSheetId="44" hidden="1">{"'Verkehr-Personen'!$A$5:$J$26"}</definedName>
    <definedName name="louise" localSheetId="13" hidden="1">{"'Verkehr-Personen'!$A$5:$J$26"}</definedName>
    <definedName name="louise" localSheetId="11" hidden="1">{"'Verkehr-Personen'!$A$5:$J$26"}</definedName>
    <definedName name="louise" hidden="1">{"'Verkehr-Personen'!$A$5:$J$26"}</definedName>
    <definedName name="luftroehrenkrebs" localSheetId="44" hidden="1">{"'Verkehr-Personen'!$A$5:$J$26"}</definedName>
    <definedName name="luftroehrenkrebs" localSheetId="13" hidden="1">{"'Verkehr-Personen'!$A$5:$J$26"}</definedName>
    <definedName name="luftroehrenkrebs" localSheetId="11" hidden="1">{"'Verkehr-Personen'!$A$5:$J$26"}</definedName>
    <definedName name="luftroehrenkrebs" hidden="1">{"'Verkehr-Personen'!$A$5:$J$26"}</definedName>
    <definedName name="lungen" localSheetId="44" hidden="1">{"'Verkehr-Personen'!$A$5:$J$26"}</definedName>
    <definedName name="lungen" localSheetId="13" hidden="1">{"'Verkehr-Personen'!$A$5:$J$26"}</definedName>
    <definedName name="lungen" localSheetId="11" hidden="1">{"'Verkehr-Personen'!$A$5:$J$26"}</definedName>
    <definedName name="lungen" hidden="1">{"'Verkehr-Personen'!$A$5:$J$26"}</definedName>
    <definedName name="lungenkrebs" localSheetId="44" hidden="1">{"'Verkehr-Personen'!$A$5:$J$26"}</definedName>
    <definedName name="lungenkrebs" localSheetId="13" hidden="1">{"'Verkehr-Personen'!$A$5:$J$26"}</definedName>
    <definedName name="lungenkrebs" localSheetId="11" hidden="1">{"'Verkehr-Personen'!$A$5:$J$26"}</definedName>
    <definedName name="lungenkrebs" hidden="1">{"'Verkehr-Personen'!$A$5:$J$26"}</definedName>
    <definedName name="lungentzuendung" localSheetId="44" hidden="1">{"'Verkehr-Personen'!$A$5:$J$26"}</definedName>
    <definedName name="lungentzuendung" localSheetId="13" hidden="1">{"'Verkehr-Personen'!$A$5:$J$26"}</definedName>
    <definedName name="lungentzuendung" localSheetId="11" hidden="1">{"'Verkehr-Personen'!$A$5:$J$26"}</definedName>
    <definedName name="lungentzuendung" hidden="1">{"'Verkehr-Personen'!$A$5:$J$26"}</definedName>
    <definedName name="ma" localSheetId="44" hidden="1">{"'Verkehr-Personen'!$A$5:$J$26"}</definedName>
    <definedName name="ma" localSheetId="13" hidden="1">{"'Verkehr-Personen'!$A$5:$J$26"}</definedName>
    <definedName name="ma" localSheetId="11" hidden="1">{"'Verkehr-Personen'!$A$5:$J$26"}</definedName>
    <definedName name="ma" hidden="1">{"'Verkehr-Personen'!$A$5:$J$26"}</definedName>
    <definedName name="macle" localSheetId="44" hidden="1">{"'Verkehr-Personen'!$A$5:$J$26"}</definedName>
    <definedName name="macle" localSheetId="13" hidden="1">{"'Verkehr-Personen'!$A$5:$J$26"}</definedName>
    <definedName name="macle" localSheetId="11" hidden="1">{"'Verkehr-Personen'!$A$5:$J$26"}</definedName>
    <definedName name="macle" hidden="1">{"'Verkehr-Personen'!$A$5:$J$26"}</definedName>
    <definedName name="magenkrebs" localSheetId="44" hidden="1">{"'Verkehr-Personen'!$A$5:$J$26"}</definedName>
    <definedName name="magenkrebs" localSheetId="13" hidden="1">{"'Verkehr-Personen'!$A$5:$J$26"}</definedName>
    <definedName name="magenkrebs" localSheetId="11" hidden="1">{"'Verkehr-Personen'!$A$5:$J$26"}</definedName>
    <definedName name="magenkrebs" hidden="1">{"'Verkehr-Personen'!$A$5:$J$26"}</definedName>
    <definedName name="margot" localSheetId="44" hidden="1">{"'Verkehr-Personen'!$A$5:$J$26"}</definedName>
    <definedName name="margot" localSheetId="13" hidden="1">{"'Verkehr-Personen'!$A$5:$J$26"}</definedName>
    <definedName name="margot" localSheetId="11" hidden="1">{"'Verkehr-Personen'!$A$5:$J$26"}</definedName>
    <definedName name="margot" hidden="1">{"'Verkehr-Personen'!$A$5:$J$26"}</definedName>
    <definedName name="maria" localSheetId="44" hidden="1">{"'Verkehr-Personen'!$A$5:$J$26"}</definedName>
    <definedName name="maria" localSheetId="13" hidden="1">{"'Verkehr-Personen'!$A$5:$J$26"}</definedName>
    <definedName name="maria" localSheetId="11" hidden="1">{"'Verkehr-Personen'!$A$5:$J$26"}</definedName>
    <definedName name="maria" hidden="1">{"'Verkehr-Personen'!$A$5:$J$26"}</definedName>
    <definedName name="mariacallas" localSheetId="44" hidden="1">{"'Verkehr-Personen'!$A$5:$J$26"}</definedName>
    <definedName name="mariacallas" localSheetId="13" hidden="1">{"'Verkehr-Personen'!$A$5:$J$26"}</definedName>
    <definedName name="mariacallas" localSheetId="11" hidden="1">{"'Verkehr-Personen'!$A$5:$J$26"}</definedName>
    <definedName name="mariacallas" hidden="1">{"'Verkehr-Personen'!$A$5:$J$26"}</definedName>
    <definedName name="mariale" localSheetId="44" hidden="1">{"'Verkehr-Personen'!$A$5:$J$26"}</definedName>
    <definedName name="mariale" localSheetId="13" hidden="1">{"'Verkehr-Personen'!$A$5:$J$26"}</definedName>
    <definedName name="mariale" localSheetId="11" hidden="1">{"'Verkehr-Personen'!$A$5:$J$26"}</definedName>
    <definedName name="mariale" hidden="1">{"'Verkehr-Personen'!$A$5:$J$26"}</definedName>
    <definedName name="Marie" localSheetId="44" hidden="1">{"'Verkehr-Personen'!$A$5:$J$26"}</definedName>
    <definedName name="Marie" localSheetId="13" hidden="1">{"'Verkehr-Personen'!$A$5:$J$26"}</definedName>
    <definedName name="Marie" localSheetId="11" hidden="1">{"'Verkehr-Personen'!$A$5:$J$26"}</definedName>
    <definedName name="Marie" hidden="1">{"'Verkehr-Personen'!$A$5:$J$26"}</definedName>
    <definedName name="mariechen" localSheetId="44" hidden="1">{"'Verkehr-Personen'!$A$5:$J$26"}</definedName>
    <definedName name="mariechen" localSheetId="13" hidden="1">{"'Verkehr-Personen'!$A$5:$J$26"}</definedName>
    <definedName name="mariechen" localSheetId="11" hidden="1">{"'Verkehr-Personen'!$A$5:$J$26"}</definedName>
    <definedName name="mariechen" hidden="1">{"'Verkehr-Personen'!$A$5:$J$26"}</definedName>
    <definedName name="marion" localSheetId="44" hidden="1">{"'Verkehr-Personen'!$A$5:$J$26"}</definedName>
    <definedName name="marion" localSheetId="13" hidden="1">{"'Verkehr-Personen'!$A$5:$J$26"}</definedName>
    <definedName name="marion" localSheetId="11" hidden="1">{"'Verkehr-Personen'!$A$5:$J$26"}</definedName>
    <definedName name="marion" hidden="1">{"'Verkehr-Personen'!$A$5:$J$26"}</definedName>
    <definedName name="mark" localSheetId="44" hidden="1">{"'Verkehr-Personen'!$A$5:$J$26"}</definedName>
    <definedName name="mark" localSheetId="13" hidden="1">{"'Verkehr-Personen'!$A$5:$J$26"}</definedName>
    <definedName name="mark" localSheetId="11" hidden="1">{"'Verkehr-Personen'!$A$5:$J$26"}</definedName>
    <definedName name="mark" hidden="1">{"'Verkehr-Personen'!$A$5:$J$26"}</definedName>
    <definedName name="markreber" localSheetId="44" hidden="1">{"'Verkehr-Personen'!$A$5:$J$26"}</definedName>
    <definedName name="markreber" localSheetId="13" hidden="1">{"'Verkehr-Personen'!$A$5:$J$26"}</definedName>
    <definedName name="markreber" localSheetId="11" hidden="1">{"'Verkehr-Personen'!$A$5:$J$26"}</definedName>
    <definedName name="markreber" hidden="1">{"'Verkehr-Personen'!$A$5:$J$26"}</definedName>
    <definedName name="mary" localSheetId="44" hidden="1">{"'Verkehr-Personen'!$A$5:$J$26"}</definedName>
    <definedName name="mary" localSheetId="13" hidden="1">{"'Verkehr-Personen'!$A$5:$J$26"}</definedName>
    <definedName name="mary" localSheetId="11" hidden="1">{"'Verkehr-Personen'!$A$5:$J$26"}</definedName>
    <definedName name="mary" hidden="1">{"'Verkehr-Personen'!$A$5:$J$26"}</definedName>
    <definedName name="maryreberle" localSheetId="44" hidden="1">{"'Verkehr-Personen'!$A$5:$J$26"}</definedName>
    <definedName name="maryreberle" localSheetId="13" hidden="1">{"'Verkehr-Personen'!$A$5:$J$26"}</definedName>
    <definedName name="maryreberle" localSheetId="11" hidden="1">{"'Verkehr-Personen'!$A$5:$J$26"}</definedName>
    <definedName name="maryreberle" hidden="1">{"'Verkehr-Personen'!$A$5:$J$26"}</definedName>
    <definedName name="maximilian" localSheetId="44" hidden="1">{"'Verkehr-Personen'!$A$5:$J$26"}</definedName>
    <definedName name="maximilian" localSheetId="13" hidden="1">{"'Verkehr-Personen'!$A$5:$J$26"}</definedName>
    <definedName name="maximilian" localSheetId="11" hidden="1">{"'Verkehr-Personen'!$A$5:$J$26"}</definedName>
    <definedName name="maximilian" hidden="1">{"'Verkehr-Personen'!$A$5:$J$26"}</definedName>
    <definedName name="maximiliane" localSheetId="44" hidden="1">{"'Verkehr-Personen'!$A$5:$J$26"}</definedName>
    <definedName name="maximiliane" localSheetId="13" hidden="1">{"'Verkehr-Personen'!$A$5:$J$26"}</definedName>
    <definedName name="maximiliane" localSheetId="11" hidden="1">{"'Verkehr-Personen'!$A$5:$J$26"}</definedName>
    <definedName name="maximiliane" hidden="1">{"'Verkehr-Personen'!$A$5:$J$26"}</definedName>
    <definedName name="mayreber" localSheetId="44" hidden="1">{"'Verkehr-Personen'!$A$5:$J$26"}</definedName>
    <definedName name="mayreber" localSheetId="13" hidden="1">{"'Verkehr-Personen'!$A$5:$J$26"}</definedName>
    <definedName name="mayreber" localSheetId="11" hidden="1">{"'Verkehr-Personen'!$A$5:$J$26"}</definedName>
    <definedName name="mayreber" hidden="1">{"'Verkehr-Personen'!$A$5:$J$26"}</definedName>
    <definedName name="mefisto" localSheetId="44" hidden="1">{"'Verkehr-Personen'!$A$5:$J$26"}</definedName>
    <definedName name="mefisto" localSheetId="13" hidden="1">{"'Verkehr-Personen'!$A$5:$J$26"}</definedName>
    <definedName name="mefisto" localSheetId="11" hidden="1">{"'Verkehr-Personen'!$A$5:$J$26"}</definedName>
    <definedName name="mefisto" hidden="1">{"'Verkehr-Personen'!$A$5:$J$26"}</definedName>
    <definedName name="mehreengele" localSheetId="44" hidden="1">{"'Verkehr-Personen'!$A$5:$J$26"}</definedName>
    <definedName name="mehreengele" localSheetId="13" hidden="1">{"'Verkehr-Personen'!$A$5:$J$26"}</definedName>
    <definedName name="mehreengele" localSheetId="11" hidden="1">{"'Verkehr-Personen'!$A$5:$J$26"}</definedName>
    <definedName name="mehreengele" hidden="1">{"'Verkehr-Personen'!$A$5:$J$26"}</definedName>
    <definedName name="mehringen" localSheetId="44" hidden="1">{"'Verkehr-Personen'!$A$5:$J$26"}</definedName>
    <definedName name="mehringen" localSheetId="13" hidden="1">{"'Verkehr-Personen'!$A$5:$J$26"}</definedName>
    <definedName name="mehringen" localSheetId="11" hidden="1">{"'Verkehr-Personen'!$A$5:$J$26"}</definedName>
    <definedName name="mehringen" hidden="1">{"'Verkehr-Personen'!$A$5:$J$26"}</definedName>
    <definedName name="meier" localSheetId="44" hidden="1">{"'Verkehr-Personen'!$A$5:$J$26"}</definedName>
    <definedName name="meier" localSheetId="13" hidden="1">{"'Verkehr-Personen'!$A$5:$J$26"}</definedName>
    <definedName name="meier" localSheetId="11" hidden="1">{"'Verkehr-Personen'!$A$5:$J$26"}</definedName>
    <definedName name="meier" hidden="1">{"'Verkehr-Personen'!$A$5:$J$26"}</definedName>
    <definedName name="meierle" localSheetId="44" hidden="1">{"'Verkehr-Personen'!$A$5:$J$26"}</definedName>
    <definedName name="meierle" localSheetId="13" hidden="1">{"'Verkehr-Personen'!$A$5:$J$26"}</definedName>
    <definedName name="meierle" localSheetId="11" hidden="1">{"'Verkehr-Personen'!$A$5:$J$26"}</definedName>
    <definedName name="meierle" hidden="1">{"'Verkehr-Personen'!$A$5:$J$26"}</definedName>
    <definedName name="meinle" localSheetId="44" hidden="1">{"'Verkehr-Personen'!$A$5:$J$26"}</definedName>
    <definedName name="meinle" localSheetId="13" hidden="1">{"'Verkehr-Personen'!$A$5:$J$26"}</definedName>
    <definedName name="meinle" localSheetId="11" hidden="1">{"'Verkehr-Personen'!$A$5:$J$26"}</definedName>
    <definedName name="meinle" hidden="1">{"'Verkehr-Personen'!$A$5:$J$26"}</definedName>
    <definedName name="mensch" localSheetId="44" hidden="1">{"'Verkehr-Personen'!$A$5:$J$26"}</definedName>
    <definedName name="mensch" localSheetId="13" hidden="1">{"'Verkehr-Personen'!$A$5:$J$26"}</definedName>
    <definedName name="mensch" localSheetId="11" hidden="1">{"'Verkehr-Personen'!$A$5:$J$26"}</definedName>
    <definedName name="mensch" hidden="1">{"'Verkehr-Personen'!$A$5:$J$26"}</definedName>
    <definedName name="ment" localSheetId="44" hidden="1">{"'Verkehr-Personen'!$A$5:$J$26"}</definedName>
    <definedName name="ment" localSheetId="13" hidden="1">{"'Verkehr-Personen'!$A$5:$J$26"}</definedName>
    <definedName name="ment" localSheetId="11" hidden="1">{"'Verkehr-Personen'!$A$5:$J$26"}</definedName>
    <definedName name="ment" hidden="1">{"'Verkehr-Personen'!$A$5:$J$26"}</definedName>
    <definedName name="mercedes" localSheetId="44" hidden="1">{"'Verkehr-Personen'!$A$5:$J$26"}</definedName>
    <definedName name="mercedes" localSheetId="13" hidden="1">{"'Verkehr-Personen'!$A$5:$J$26"}</definedName>
    <definedName name="mercedes" localSheetId="11" hidden="1">{"'Verkehr-Personen'!$A$5:$J$26"}</definedName>
    <definedName name="mercedes" hidden="1">{"'Verkehr-Personen'!$A$5:$J$26"}</definedName>
    <definedName name="mesterle" localSheetId="44" hidden="1">{"'Verkehr-Personen'!$A$5:$J$26"}</definedName>
    <definedName name="mesterle" localSheetId="13" hidden="1">{"'Verkehr-Personen'!$A$5:$J$26"}</definedName>
    <definedName name="mesterle" localSheetId="11" hidden="1">{"'Verkehr-Personen'!$A$5:$J$26"}</definedName>
    <definedName name="mesterle" hidden="1">{"'Verkehr-Personen'!$A$5:$J$26"}</definedName>
    <definedName name="metzgerle" localSheetId="44" hidden="1">{"'Verkehr-Personen'!$A$5:$J$26"}</definedName>
    <definedName name="metzgerle" localSheetId="13" hidden="1">{"'Verkehr-Personen'!$A$5:$J$26"}</definedName>
    <definedName name="metzgerle" localSheetId="11" hidden="1">{"'Verkehr-Personen'!$A$5:$J$26"}</definedName>
    <definedName name="metzgerle" hidden="1">{"'Verkehr-Personen'!$A$5:$J$26"}</definedName>
    <definedName name="michael" localSheetId="44" hidden="1">{"'Verkehr-Personen'!$A$5:$J$26"}</definedName>
    <definedName name="michael" localSheetId="13" hidden="1">{"'Verkehr-Personen'!$A$5:$J$26"}</definedName>
    <definedName name="michael" localSheetId="11" hidden="1">{"'Verkehr-Personen'!$A$5:$J$26"}</definedName>
    <definedName name="michael" hidden="1">{"'Verkehr-Personen'!$A$5:$J$26"}</definedName>
    <definedName name="michelengenll" localSheetId="44" hidden="1">{"'Verkehr-Personen'!$A$5:$J$26"}</definedName>
    <definedName name="michelengenll" localSheetId="13" hidden="1">{"'Verkehr-Personen'!$A$5:$J$26"}</definedName>
    <definedName name="michelengenll" localSheetId="11" hidden="1">{"'Verkehr-Personen'!$A$5:$J$26"}</definedName>
    <definedName name="michelengenll" hidden="1">{"'Verkehr-Personen'!$A$5:$J$26"}</definedName>
    <definedName name="Micht" localSheetId="44" hidden="1">{"'Verkehr-Personen'!$A$5:$J$26"}</definedName>
    <definedName name="Micht" localSheetId="13" hidden="1">{"'Verkehr-Personen'!$A$5:$J$26"}</definedName>
    <definedName name="Micht" localSheetId="11" hidden="1">{"'Verkehr-Personen'!$A$5:$J$26"}</definedName>
    <definedName name="Micht" hidden="1">{"'Verkehr-Personen'!$A$5:$J$26"}</definedName>
    <definedName name="Mikel" localSheetId="44" hidden="1">{"'Verkehr-Personen'!$A$5:$J$26"}</definedName>
    <definedName name="Mikel" localSheetId="13" hidden="1">{"'Verkehr-Personen'!$A$5:$J$26"}</definedName>
    <definedName name="Mikel" localSheetId="11" hidden="1">{"'Verkehr-Personen'!$A$5:$J$26"}</definedName>
    <definedName name="Mikel" hidden="1">{"'Verkehr-Personen'!$A$5:$J$26"}</definedName>
    <definedName name="mistle" localSheetId="44" hidden="1">{"'Verkehr-Personen'!$A$5:$J$26"}</definedName>
    <definedName name="mistle" localSheetId="13" hidden="1">{"'Verkehr-Personen'!$A$5:$J$26"}</definedName>
    <definedName name="mistle" localSheetId="11" hidden="1">{"'Verkehr-Personen'!$A$5:$J$26"}</definedName>
    <definedName name="mistle" hidden="1">{"'Verkehr-Personen'!$A$5:$J$26"}</definedName>
    <definedName name="mmyl" localSheetId="44" hidden="1">{"'Verkehr-Personen'!$A$5:$J$26"}</definedName>
    <definedName name="mmyl" localSheetId="13" hidden="1">{"'Verkehr-Personen'!$A$5:$J$26"}</definedName>
    <definedName name="mmyl" localSheetId="11" hidden="1">{"'Verkehr-Personen'!$A$5:$J$26"}</definedName>
    <definedName name="mmyl" hidden="1">{"'Verkehr-Personen'!$A$5:$J$26"}</definedName>
    <definedName name="mo" localSheetId="44" hidden="1">{"'Verkehr-Personen'!$A$5:$J$26"}</definedName>
    <definedName name="mo" localSheetId="13" hidden="1">{"'Verkehr-Personen'!$A$5:$J$26"}</definedName>
    <definedName name="mo" localSheetId="11" hidden="1">{"'Verkehr-Personen'!$A$5:$J$26"}</definedName>
    <definedName name="mo" hidden="1">{"'Verkehr-Personen'!$A$5:$J$26"}</definedName>
    <definedName name="monika" localSheetId="44" hidden="1">{"'Verkehr-Personen'!$A$5:$J$26"}</definedName>
    <definedName name="monika" localSheetId="13" hidden="1">{"'Verkehr-Personen'!$A$5:$J$26"}</definedName>
    <definedName name="monika" localSheetId="11" hidden="1">{"'Verkehr-Personen'!$A$5:$J$26"}</definedName>
    <definedName name="monika" hidden="1">{"'Verkehr-Personen'!$A$5:$J$26"}</definedName>
    <definedName name="Moses" localSheetId="44" hidden="1">{"'Verkehr-Personen'!$A$5:$J$26"}</definedName>
    <definedName name="Moses" localSheetId="13" hidden="1">{"'Verkehr-Personen'!$A$5:$J$26"}</definedName>
    <definedName name="Moses" localSheetId="11" hidden="1">{"'Verkehr-Personen'!$A$5:$J$26"}</definedName>
    <definedName name="Moses" hidden="1">{"'Verkehr-Personen'!$A$5:$J$26"}</definedName>
    <definedName name="motorraf" localSheetId="44" hidden="1">{"'Verkehr-Personen'!$A$5:$J$26"}</definedName>
    <definedName name="motorraf" localSheetId="13" hidden="1">{"'Verkehr-Personen'!$A$5:$J$26"}</definedName>
    <definedName name="motorraf" localSheetId="11" hidden="1">{"'Verkehr-Personen'!$A$5:$J$26"}</definedName>
    <definedName name="motorraf" hidden="1">{"'Verkehr-Personen'!$A$5:$J$26"}</definedName>
    <definedName name="Muell" localSheetId="44" hidden="1">{"'Verkehr-Personen'!$A$5:$J$26"}</definedName>
    <definedName name="Muell" localSheetId="13" hidden="1">{"'Verkehr-Personen'!$A$5:$J$26"}</definedName>
    <definedName name="Muell" localSheetId="11" hidden="1">{"'Verkehr-Personen'!$A$5:$J$26"}</definedName>
    <definedName name="Muell" hidden="1">{"'Verkehr-Personen'!$A$5:$J$26"}</definedName>
    <definedName name="mueller" localSheetId="44" hidden="1">{"'Verkehr-Personen'!$A$5:$J$26"}</definedName>
    <definedName name="mueller" localSheetId="13" hidden="1">{"'Verkehr-Personen'!$A$5:$J$26"}</definedName>
    <definedName name="mueller" localSheetId="11" hidden="1">{"'Verkehr-Personen'!$A$5:$J$26"}</definedName>
    <definedName name="mueller" hidden="1">{"'Verkehr-Personen'!$A$5:$J$26"}</definedName>
    <definedName name="muellerle" localSheetId="44" hidden="1">{"'Verkehr-Personen'!$A$5:$J$26"}</definedName>
    <definedName name="muellerle" localSheetId="13" hidden="1">{"'Verkehr-Personen'!$A$5:$J$26"}</definedName>
    <definedName name="muellerle" localSheetId="11" hidden="1">{"'Verkehr-Personen'!$A$5:$J$26"}</definedName>
    <definedName name="muellerle" hidden="1">{"'Verkehr-Personen'!$A$5:$J$26"}</definedName>
    <definedName name="murksmüller" localSheetId="44" hidden="1">{"'Verkehr-Personen'!$A$5:$J$26"}</definedName>
    <definedName name="murksmüller" localSheetId="13" hidden="1">{"'Verkehr-Personen'!$A$5:$J$26"}</definedName>
    <definedName name="murksmüller" localSheetId="11" hidden="1">{"'Verkehr-Personen'!$A$5:$J$26"}</definedName>
    <definedName name="murksmüller" hidden="1">{"'Verkehr-Personen'!$A$5:$J$26"}</definedName>
    <definedName name="mzhmhmh" localSheetId="44" hidden="1">{"'Verkehr-Personen'!$A$5:$J$26"}</definedName>
    <definedName name="mzhmhmh" localSheetId="13" hidden="1">{"'Verkehr-Personen'!$A$5:$J$26"}</definedName>
    <definedName name="mzhmhmh" localSheetId="11" hidden="1">{"'Verkehr-Personen'!$A$5:$J$26"}</definedName>
    <definedName name="mzhmhmh" hidden="1">{"'Verkehr-Personen'!$A$5:$J$26"}</definedName>
    <definedName name="natur" localSheetId="44" hidden="1">{"'Verkehr-Personen'!$A$5:$J$26"}</definedName>
    <definedName name="natur" localSheetId="13" hidden="1">{"'Verkehr-Personen'!$A$5:$J$26"}</definedName>
    <definedName name="natur" localSheetId="11" hidden="1">{"'Verkehr-Personen'!$A$5:$J$26"}</definedName>
    <definedName name="natur" hidden="1">{"'Verkehr-Personen'!$A$5:$J$26"}</definedName>
    <definedName name="nbmdrtzfgvb" localSheetId="44" hidden="1">{"'Verkehr-Personen'!$A$5:$J$26"}</definedName>
    <definedName name="nbmdrtzfgvb" localSheetId="13" hidden="1">{"'Verkehr-Personen'!$A$5:$J$26"}</definedName>
    <definedName name="nbmdrtzfgvb" localSheetId="11" hidden="1">{"'Verkehr-Personen'!$A$5:$J$26"}</definedName>
    <definedName name="nbmdrtzfgvb" hidden="1">{"'Verkehr-Personen'!$A$5:$J$26"}</definedName>
    <definedName name="neapel" localSheetId="44" hidden="1">{"'Verkehr-Personen'!$A$5:$J$26"}</definedName>
    <definedName name="neapel" localSheetId="13" hidden="1">{"'Verkehr-Personen'!$A$5:$J$26"}</definedName>
    <definedName name="neapel" localSheetId="11" hidden="1">{"'Verkehr-Personen'!$A$5:$J$26"}</definedName>
    <definedName name="neapel" hidden="1">{"'Verkehr-Personen'!$A$5:$J$26"}</definedName>
    <definedName name="nelke" localSheetId="44" hidden="1">{"'Verkehr-Personen'!$A$5:$J$26"}</definedName>
    <definedName name="nelke" localSheetId="13" hidden="1">{"'Verkehr-Personen'!$A$5:$J$26"}</definedName>
    <definedName name="nelke" localSheetId="11" hidden="1">{"'Verkehr-Personen'!$A$5:$J$26"}</definedName>
    <definedName name="nelke" hidden="1">{"'Verkehr-Personen'!$A$5:$J$26"}</definedName>
    <definedName name="NetzverlustHBA" localSheetId="44">#REF!</definedName>
    <definedName name="NetzverlustHBA" localSheetId="12">#REF!</definedName>
    <definedName name="NetzverlustHBA" localSheetId="13">#REF!</definedName>
    <definedName name="NetzverlustHBA" localSheetId="15">#REF!</definedName>
    <definedName name="NetzverlustHBA" localSheetId="5">#REF!</definedName>
    <definedName name="NetzverlustHBA" localSheetId="9">#REF!</definedName>
    <definedName name="NetzverlustHBA" localSheetId="11">#REF!</definedName>
    <definedName name="NetzverlustHBA" localSheetId="16">#REF!</definedName>
    <definedName name="NetzverlustHBA" localSheetId="31">#REF!</definedName>
    <definedName name="NetzverlustHBA" localSheetId="17">#REF!</definedName>
    <definedName name="NetzverlustHBA" localSheetId="39">#REF!</definedName>
    <definedName name="NetzverlustHBA" localSheetId="42">#REF!</definedName>
    <definedName name="NetzverlustHBA">#REF!</definedName>
    <definedName name="nicht" localSheetId="44" hidden="1">{"'Verkehr-Personen'!$A$5:$J$26"}</definedName>
    <definedName name="nicht" localSheetId="13" hidden="1">{"'Verkehr-Personen'!$A$5:$J$26"}</definedName>
    <definedName name="nicht" localSheetId="11" hidden="1">{"'Verkehr-Personen'!$A$5:$J$26"}</definedName>
    <definedName name="nicht" hidden="1">{"'Verkehr-Personen'!$A$5:$J$26"}</definedName>
    <definedName name="niederzoll" localSheetId="44" hidden="1">{"'Verkehr-Personen'!$A$5:$J$26"}</definedName>
    <definedName name="niederzoll" localSheetId="13" hidden="1">{"'Verkehr-Personen'!$A$5:$J$26"}</definedName>
    <definedName name="niederzoll" localSheetId="11" hidden="1">{"'Verkehr-Personen'!$A$5:$J$26"}</definedName>
    <definedName name="niederzoll" hidden="1">{"'Verkehr-Personen'!$A$5:$J$26"}</definedName>
    <definedName name="nierenkrebs" localSheetId="44" hidden="1">{"'Verkehr-Personen'!$A$5:$J$26"}</definedName>
    <definedName name="nierenkrebs" localSheetId="13" hidden="1">{"'Verkehr-Personen'!$A$5:$J$26"}</definedName>
    <definedName name="nierenkrebs" localSheetId="11" hidden="1">{"'Verkehr-Personen'!$A$5:$J$26"}</definedName>
    <definedName name="nierenkrebs" hidden="1">{"'Verkehr-Personen'!$A$5:$J$26"}</definedName>
    <definedName name="njet" localSheetId="44" hidden="1">{"'Verkehr-Personen'!$A$5:$J$26"}</definedName>
    <definedName name="njet" localSheetId="13" hidden="1">{"'Verkehr-Personen'!$A$5:$J$26"}</definedName>
    <definedName name="njet" localSheetId="11" hidden="1">{"'Verkehr-Personen'!$A$5:$J$26"}</definedName>
    <definedName name="njet" hidden="1">{"'Verkehr-Personen'!$A$5:$J$26"}</definedName>
    <definedName name="njetnein" localSheetId="44" hidden="1">{"'Verkehr-Personen'!$A$5:$J$26"}</definedName>
    <definedName name="njetnein" localSheetId="13" hidden="1">{"'Verkehr-Personen'!$A$5:$J$26"}</definedName>
    <definedName name="njetnein" localSheetId="11" hidden="1">{"'Verkehr-Personen'!$A$5:$J$26"}</definedName>
    <definedName name="njetnein" hidden="1">{"'Verkehr-Personen'!$A$5:$J$26"}</definedName>
    <definedName name="njetnonyes" localSheetId="44" hidden="1">{"'Verkehr-Personen'!$A$5:$J$26"}</definedName>
    <definedName name="njetnonyes" localSheetId="13" hidden="1">{"'Verkehr-Personen'!$A$5:$J$26"}</definedName>
    <definedName name="njetnonyes" localSheetId="11" hidden="1">{"'Verkehr-Personen'!$A$5:$J$26"}</definedName>
    <definedName name="njetnonyes" hidden="1">{"'Verkehr-Personen'!$A$5:$J$26"}</definedName>
    <definedName name="njnieptr" localSheetId="44" hidden="1">{"'Verkehr-Personen'!$A$5:$J$26"}</definedName>
    <definedName name="njnieptr" localSheetId="13" hidden="1">{"'Verkehr-Personen'!$A$5:$J$26"}</definedName>
    <definedName name="njnieptr" localSheetId="11" hidden="1">{"'Verkehr-Personen'!$A$5:$J$26"}</definedName>
    <definedName name="njnieptr" hidden="1">{"'Verkehr-Personen'!$A$5:$J$26"}</definedName>
    <definedName name="nnnnnnn" localSheetId="44" hidden="1">{"'Verkehr-Personen'!$A$5:$J$26"}</definedName>
    <definedName name="nnnnnnn" localSheetId="13" hidden="1">{"'Verkehr-Personen'!$A$5:$J$26"}</definedName>
    <definedName name="nnnnnnn" localSheetId="11" hidden="1">{"'Verkehr-Personen'!$A$5:$J$26"}</definedName>
    <definedName name="nnnnnnn" hidden="1">{"'Verkehr-Personen'!$A$5:$J$26"}</definedName>
    <definedName name="nnnnnnnnnnniii" localSheetId="44" hidden="1">{"'Verkehr-Personen'!$A$5:$J$26"}</definedName>
    <definedName name="nnnnnnnnnnniii" localSheetId="13" hidden="1">{"'Verkehr-Personen'!$A$5:$J$26"}</definedName>
    <definedName name="nnnnnnnnnnniii" localSheetId="11" hidden="1">{"'Verkehr-Personen'!$A$5:$J$26"}</definedName>
    <definedName name="nnnnnnnnnnniii" hidden="1">{"'Verkehr-Personen'!$A$5:$J$26"}</definedName>
    <definedName name="nnnnnnnnnnnnnn" localSheetId="44" hidden="1">{"'Verkehr-Personen'!$A$5:$J$26"}</definedName>
    <definedName name="nnnnnnnnnnnnnn" localSheetId="13" hidden="1">{"'Verkehr-Personen'!$A$5:$J$26"}</definedName>
    <definedName name="nnnnnnnnnnnnnn" localSheetId="11" hidden="1">{"'Verkehr-Personen'!$A$5:$J$26"}</definedName>
    <definedName name="nnnnnnnnnnnnnn" hidden="1">{"'Verkehr-Personen'!$A$5:$J$26"}</definedName>
    <definedName name="noah" localSheetId="44" hidden="1">{"'Verkehr-Personen'!$A$5:$J$26"}</definedName>
    <definedName name="noah" localSheetId="13" hidden="1">{"'Verkehr-Personen'!$A$5:$J$26"}</definedName>
    <definedName name="noah" localSheetId="11" hidden="1">{"'Verkehr-Personen'!$A$5:$J$26"}</definedName>
    <definedName name="noah" hidden="1">{"'Verkehr-Personen'!$A$5:$J$26"}</definedName>
    <definedName name="non" localSheetId="44" hidden="1">{"'Verkehr-Personen'!$A$5:$J$26"}</definedName>
    <definedName name="non" localSheetId="13" hidden="1">{"'Verkehr-Personen'!$A$5:$J$26"}</definedName>
    <definedName name="non" localSheetId="11" hidden="1">{"'Verkehr-Personen'!$A$5:$J$26"}</definedName>
    <definedName name="non" hidden="1">{"'Verkehr-Personen'!$A$5:$J$26"}</definedName>
    <definedName name="Norbert" localSheetId="44" hidden="1">{"'Verkehr-Personen'!$A$5:$J$26"}</definedName>
    <definedName name="Norbert" localSheetId="13" hidden="1">{"'Verkehr-Personen'!$A$5:$J$26"}</definedName>
    <definedName name="Norbert" localSheetId="11" hidden="1">{"'Verkehr-Personen'!$A$5:$J$26"}</definedName>
    <definedName name="Norbert" hidden="1">{"'Verkehr-Personen'!$A$5:$J$26"}</definedName>
    <definedName name="not" localSheetId="44" hidden="1">{"'Verkehr-Personen'!$A$5:$J$26"}</definedName>
    <definedName name="not" localSheetId="13" hidden="1">{"'Verkehr-Personen'!$A$5:$J$26"}</definedName>
    <definedName name="not" localSheetId="11" hidden="1">{"'Verkehr-Personen'!$A$5:$J$26"}</definedName>
    <definedName name="not" hidden="1">{"'Verkehr-Personen'!$A$5:$J$26"}</definedName>
    <definedName name="notnonn" localSheetId="44" hidden="1">{"'Verkehr-Personen'!$A$5:$J$26"}</definedName>
    <definedName name="notnonn" localSheetId="13" hidden="1">{"'Verkehr-Personen'!$A$5:$J$26"}</definedName>
    <definedName name="notnonn" localSheetId="11" hidden="1">{"'Verkehr-Personen'!$A$5:$J$26"}</definedName>
    <definedName name="notnonn" hidden="1">{"'Verkehr-Personen'!$A$5:$J$26"}</definedName>
    <definedName name="nottele" localSheetId="44" hidden="1">{"'Verkehr-Personen'!$A$5:$J$26"}</definedName>
    <definedName name="nottele" localSheetId="13" hidden="1">{"'Verkehr-Personen'!$A$5:$J$26"}</definedName>
    <definedName name="nottele" localSheetId="11" hidden="1">{"'Verkehr-Personen'!$A$5:$J$26"}</definedName>
    <definedName name="nottele" hidden="1">{"'Verkehr-Personen'!$A$5:$J$26"}</definedName>
    <definedName name="nudel" localSheetId="44" hidden="1">{"'Verkehr-Personen'!$A$5:$J$26"}</definedName>
    <definedName name="nudel" localSheetId="13" hidden="1">{"'Verkehr-Personen'!$A$5:$J$26"}</definedName>
    <definedName name="nudel" localSheetId="11" hidden="1">{"'Verkehr-Personen'!$A$5:$J$26"}</definedName>
    <definedName name="nudel" hidden="1">{"'Verkehr-Personen'!$A$5:$J$26"}</definedName>
    <definedName name="nwheu" localSheetId="13">#REF!</definedName>
    <definedName name="nwheu" localSheetId="15">#REF!</definedName>
    <definedName name="nwheu" localSheetId="16">#REF!</definedName>
    <definedName name="nwheu" localSheetId="17">#REF!</definedName>
    <definedName name="nwheu" localSheetId="42">#REF!</definedName>
    <definedName name="nwheu">#REF!</definedName>
    <definedName name="öäöäöä" localSheetId="44" hidden="1">{"'Verkehr-Personen'!$A$5:$J$26"}</definedName>
    <definedName name="öäöäöä" localSheetId="13" hidden="1">{"'Verkehr-Personen'!$A$5:$J$26"}</definedName>
    <definedName name="öäöäöä" localSheetId="11" hidden="1">{"'Verkehr-Personen'!$A$5:$J$26"}</definedName>
    <definedName name="öäöäöä" hidden="1">{"'Verkehr-Personen'!$A$5:$J$26"}</definedName>
    <definedName name="oben" localSheetId="44" hidden="1">{"'Verkehr-Personen'!$A$5:$J$26"}</definedName>
    <definedName name="oben" localSheetId="13" hidden="1">{"'Verkehr-Personen'!$A$5:$J$26"}</definedName>
    <definedName name="oben" localSheetId="11" hidden="1">{"'Verkehr-Personen'!$A$5:$J$26"}</definedName>
    <definedName name="oben" hidden="1">{"'Verkehr-Personen'!$A$5:$J$26"}</definedName>
    <definedName name="ocujeuzl" localSheetId="44" hidden="1">{"'Verkehr-Personen'!$A$5:$J$26"}</definedName>
    <definedName name="ocujeuzl" localSheetId="13" hidden="1">{"'Verkehr-Personen'!$A$5:$J$26"}</definedName>
    <definedName name="ocujeuzl" localSheetId="11" hidden="1">{"'Verkehr-Personen'!$A$5:$J$26"}</definedName>
    <definedName name="ocujeuzl" hidden="1">{"'Verkehr-Personen'!$A$5:$J$26"}</definedName>
    <definedName name="odxododo" localSheetId="44" hidden="1">{"'Verkehr-Personen'!$A$5:$J$26"}</definedName>
    <definedName name="odxododo" localSheetId="13" hidden="1">{"'Verkehr-Personen'!$A$5:$J$26"}</definedName>
    <definedName name="odxododo" localSheetId="11" hidden="1">{"'Verkehr-Personen'!$A$5:$J$26"}</definedName>
    <definedName name="odxododo" hidden="1">{"'Verkehr-Personen'!$A$5:$J$26"}</definedName>
    <definedName name="oesterreich" localSheetId="44" hidden="1">{"'Verkehr-Personen'!$A$5:$J$26"}</definedName>
    <definedName name="oesterreich" localSheetId="13" hidden="1">{"'Verkehr-Personen'!$A$5:$J$26"}</definedName>
    <definedName name="oesterreich" localSheetId="11" hidden="1">{"'Verkehr-Personen'!$A$5:$J$26"}</definedName>
    <definedName name="oesterreich" hidden="1">{"'Verkehr-Personen'!$A$5:$J$26"}</definedName>
    <definedName name="ogotle" localSheetId="44" hidden="1">{"'Verkehr-Personen'!$A$5:$J$26"}</definedName>
    <definedName name="ogotle" localSheetId="13" hidden="1">{"'Verkehr-Personen'!$A$5:$J$26"}</definedName>
    <definedName name="ogotle" localSheetId="11" hidden="1">{"'Verkehr-Personen'!$A$5:$J$26"}</definedName>
    <definedName name="ogotle" hidden="1">{"'Verkehr-Personen'!$A$5:$J$26"}</definedName>
    <definedName name="ogott" localSheetId="44" hidden="1">{"'Verkehr-Personen'!$A$5:$J$26"}</definedName>
    <definedName name="ogott" localSheetId="13" hidden="1">{"'Verkehr-Personen'!$A$5:$J$26"}</definedName>
    <definedName name="ogott" localSheetId="11" hidden="1">{"'Verkehr-Personen'!$A$5:$J$26"}</definedName>
    <definedName name="ogott" hidden="1">{"'Verkehr-Personen'!$A$5:$J$26"}</definedName>
    <definedName name="oioi" localSheetId="44" hidden="1">{"'Verkehr-Personen'!$A$5:$J$26"}</definedName>
    <definedName name="oioi" localSheetId="13" hidden="1">{"'Verkehr-Personen'!$A$5:$J$26"}</definedName>
    <definedName name="oioi" localSheetId="11" hidden="1">{"'Verkehr-Personen'!$A$5:$J$26"}</definedName>
    <definedName name="oioi" hidden="1">{"'Verkehr-Personen'!$A$5:$J$26"}</definedName>
    <definedName name="oioip" localSheetId="44" hidden="1">{"'Verkehr-Personen'!$A$5:$J$26"}</definedName>
    <definedName name="oioip" localSheetId="13" hidden="1">{"'Verkehr-Personen'!$A$5:$J$26"}</definedName>
    <definedName name="oioip" localSheetId="11" hidden="1">{"'Verkehr-Personen'!$A$5:$J$26"}</definedName>
    <definedName name="oioip" hidden="1">{"'Verkehr-Personen'!$A$5:$J$26"}</definedName>
    <definedName name="Olaf" localSheetId="44" hidden="1">{"'Verkehr-Personen'!$A$5:$J$26"}</definedName>
    <definedName name="Olaf" localSheetId="13" hidden="1">{"'Verkehr-Personen'!$A$5:$J$26"}</definedName>
    <definedName name="Olaf" localSheetId="11" hidden="1">{"'Verkehr-Personen'!$A$5:$J$26"}</definedName>
    <definedName name="Olaf" hidden="1">{"'Verkehr-Personen'!$A$5:$J$26"}</definedName>
    <definedName name="ookkkffffff" localSheetId="44" hidden="1">{"'Verkehr-Personen'!$A$5:$J$26"}</definedName>
    <definedName name="ookkkffffff" localSheetId="13" hidden="1">{"'Verkehr-Personen'!$A$5:$J$26"}</definedName>
    <definedName name="ookkkffffff" localSheetId="11" hidden="1">{"'Verkehr-Personen'!$A$5:$J$26"}</definedName>
    <definedName name="ookkkffffff" hidden="1">{"'Verkehr-Personen'!$A$5:$J$26"}</definedName>
    <definedName name="ooo" localSheetId="44" hidden="1">{"'Verkehr-Personen'!$A$5:$J$26"}</definedName>
    <definedName name="ooo" localSheetId="13" hidden="1">{"'Verkehr-Personen'!$A$5:$J$26"}</definedName>
    <definedName name="ooo" localSheetId="11" hidden="1">{"'Verkehr-Personen'!$A$5:$J$26"}</definedName>
    <definedName name="ooo" hidden="1">{"'Verkehr-Personen'!$A$5:$J$26"}</definedName>
    <definedName name="oooo" localSheetId="44" hidden="1">{"'Verkehr-Personen'!$A$5:$J$26"}</definedName>
    <definedName name="oooo" localSheetId="13" hidden="1">{"'Verkehr-Personen'!$A$5:$J$26"}</definedName>
    <definedName name="oooo" localSheetId="11" hidden="1">{"'Verkehr-Personen'!$A$5:$J$26"}</definedName>
    <definedName name="oooo" hidden="1">{"'Verkehr-Personen'!$A$5:$J$26"}</definedName>
    <definedName name="ooooo" localSheetId="44" hidden="1">{"'Verkehr-Personen'!$A$5:$J$26"}</definedName>
    <definedName name="ooooo" localSheetId="13" hidden="1">{"'Verkehr-Personen'!$A$5:$J$26"}</definedName>
    <definedName name="ooooo" localSheetId="11" hidden="1">{"'Verkehr-Personen'!$A$5:$J$26"}</definedName>
    <definedName name="ooooo" hidden="1">{"'Verkehr-Personen'!$A$5:$J$26"}</definedName>
    <definedName name="ooooooo" localSheetId="44" hidden="1">{"'Verkehr-Personen'!$A$5:$J$26"}</definedName>
    <definedName name="ooooooo" localSheetId="13" hidden="1">{"'Verkehr-Personen'!$A$5:$J$26"}</definedName>
    <definedName name="ooooooo" localSheetId="11" hidden="1">{"'Verkehr-Personen'!$A$5:$J$26"}</definedName>
    <definedName name="ooooooo" hidden="1">{"'Verkehr-Personen'!$A$5:$J$26"}</definedName>
    <definedName name="öööööööööööööö" localSheetId="44" hidden="1">{"'Verkehr-Personen'!$A$5:$J$26"}</definedName>
    <definedName name="öööööööööööööö" localSheetId="13" hidden="1">{"'Verkehr-Personen'!$A$5:$J$26"}</definedName>
    <definedName name="öööööööööööööö" localSheetId="11" hidden="1">{"'Verkehr-Personen'!$A$5:$J$26"}</definedName>
    <definedName name="öööööööööööööö" hidden="1">{"'Verkehr-Personen'!$A$5:$J$26"}</definedName>
    <definedName name="ooooopzt" localSheetId="44" hidden="1">{"'Verkehr-Personen'!$A$5:$J$26"}</definedName>
    <definedName name="ooooopzt" localSheetId="13" hidden="1">{"'Verkehr-Personen'!$A$5:$J$26"}</definedName>
    <definedName name="ooooopzt" localSheetId="11" hidden="1">{"'Verkehr-Personen'!$A$5:$J$26"}</definedName>
    <definedName name="ooooopzt" hidden="1">{"'Verkehr-Personen'!$A$5:$J$26"}</definedName>
    <definedName name="oooppppp" localSheetId="44" hidden="1">{"'Verkehr-Personen'!$A$5:$J$26"}</definedName>
    <definedName name="oooppppp" localSheetId="13" hidden="1">{"'Verkehr-Personen'!$A$5:$J$26"}</definedName>
    <definedName name="oooppppp" localSheetId="11" hidden="1">{"'Verkehr-Personen'!$A$5:$J$26"}</definedName>
    <definedName name="oooppppp" hidden="1">{"'Verkehr-Personen'!$A$5:$J$26"}</definedName>
    <definedName name="oouzt8" localSheetId="44" hidden="1">{"'Verkehr-Personen'!$A$5:$J$26"}</definedName>
    <definedName name="oouzt8" localSheetId="13" hidden="1">{"'Verkehr-Personen'!$A$5:$J$26"}</definedName>
    <definedName name="oouzt8" localSheetId="11" hidden="1">{"'Verkehr-Personen'!$A$5:$J$26"}</definedName>
    <definedName name="oouzt8" hidden="1">{"'Verkehr-Personen'!$A$5:$J$26"}</definedName>
    <definedName name="operle" localSheetId="44" hidden="1">{"'Verkehr-Personen'!$A$5:$J$26"}</definedName>
    <definedName name="operle" localSheetId="13" hidden="1">{"'Verkehr-Personen'!$A$5:$J$26"}</definedName>
    <definedName name="operle" localSheetId="11" hidden="1">{"'Verkehr-Personen'!$A$5:$J$26"}</definedName>
    <definedName name="operle" hidden="1">{"'Verkehr-Personen'!$A$5:$J$26"}</definedName>
    <definedName name="ororjkfkmf" localSheetId="44" hidden="1">{"'Verkehr-Personen'!$A$5:$J$26"}</definedName>
    <definedName name="ororjkfkmf" localSheetId="13" hidden="1">{"'Verkehr-Personen'!$A$5:$J$26"}</definedName>
    <definedName name="ororjkfkmf" localSheetId="11" hidden="1">{"'Verkehr-Personen'!$A$5:$J$26"}</definedName>
    <definedName name="ororjkfkmf" hidden="1">{"'Verkehr-Personen'!$A$5:$J$26"}</definedName>
    <definedName name="otto" localSheetId="44" hidden="1">{"'Verkehr-Personen'!$A$5:$J$26"}</definedName>
    <definedName name="otto" localSheetId="13" hidden="1">{"'Verkehr-Personen'!$A$5:$J$26"}</definedName>
    <definedName name="otto" localSheetId="11" hidden="1">{"'Verkehr-Personen'!$A$5:$J$26"}</definedName>
    <definedName name="otto" hidden="1">{"'Verkehr-Personen'!$A$5:$J$26"}</definedName>
    <definedName name="oui" localSheetId="44" hidden="1">{"'Verkehr-Personen'!$A$5:$J$26"}</definedName>
    <definedName name="oui" localSheetId="13" hidden="1">{"'Verkehr-Personen'!$A$5:$J$26"}</definedName>
    <definedName name="oui" localSheetId="11" hidden="1">{"'Verkehr-Personen'!$A$5:$J$26"}</definedName>
    <definedName name="oui" hidden="1">{"'Verkehr-Personen'!$A$5:$J$26"}</definedName>
    <definedName name="ouiuuztr" localSheetId="44" hidden="1">{"'Verkehr-Personen'!$A$5:$J$26"}</definedName>
    <definedName name="ouiuuztr" localSheetId="13" hidden="1">{"'Verkehr-Personen'!$A$5:$J$26"}</definedName>
    <definedName name="ouiuuztr" localSheetId="11" hidden="1">{"'Verkehr-Personen'!$A$5:$J$26"}</definedName>
    <definedName name="ouiuuztr" hidden="1">{"'Verkehr-Personen'!$A$5:$J$26"}</definedName>
    <definedName name="outi" localSheetId="44" hidden="1">{"'Verkehr-Personen'!$A$5:$J$26"}</definedName>
    <definedName name="outi" localSheetId="13" hidden="1">{"'Verkehr-Personen'!$A$5:$J$26"}</definedName>
    <definedName name="outi" localSheetId="11" hidden="1">{"'Verkehr-Personen'!$A$5:$J$26"}</definedName>
    <definedName name="outi" hidden="1">{"'Verkehr-Personen'!$A$5:$J$26"}</definedName>
    <definedName name="P1.Jahr">[6]Parameter!$O$12</definedName>
    <definedName name="P1.Raffninerien">[6]Parameter!$M$12:$M$21</definedName>
    <definedName name="parma" localSheetId="44" hidden="1">{"'Verkehr-Personen'!$A$5:$J$26"}</definedName>
    <definedName name="parma" localSheetId="13" hidden="1">{"'Verkehr-Personen'!$A$5:$J$26"}</definedName>
    <definedName name="parma" localSheetId="11" hidden="1">{"'Verkehr-Personen'!$A$5:$J$26"}</definedName>
    <definedName name="parma" hidden="1">{"'Verkehr-Personen'!$A$5:$J$26"}</definedName>
    <definedName name="patrick" localSheetId="44" hidden="1">{"'Verkehr-Personen'!$A$5:$J$26"}</definedName>
    <definedName name="patrick" localSheetId="13" hidden="1">{"'Verkehr-Personen'!$A$5:$J$26"}</definedName>
    <definedName name="patrick" localSheetId="11" hidden="1">{"'Verkehr-Personen'!$A$5:$J$26"}</definedName>
    <definedName name="patrick" hidden="1">{"'Verkehr-Personen'!$A$5:$J$26"}</definedName>
    <definedName name="peter" localSheetId="44" hidden="1">{"'Verkehr-Personen'!$A$5:$J$26"}</definedName>
    <definedName name="peter" localSheetId="13" hidden="1">{"'Verkehr-Personen'!$A$5:$J$26"}</definedName>
    <definedName name="peter" localSheetId="11" hidden="1">{"'Verkehr-Personen'!$A$5:$J$26"}</definedName>
    <definedName name="peter" hidden="1">{"'Verkehr-Personen'!$A$5:$J$26"}</definedName>
    <definedName name="petrus" localSheetId="44" hidden="1">{"'Verkehr-Personen'!$A$5:$J$26"}</definedName>
    <definedName name="petrus" localSheetId="13" hidden="1">{"'Verkehr-Personen'!$A$5:$J$26"}</definedName>
    <definedName name="petrus" localSheetId="11" hidden="1">{"'Verkehr-Personen'!$A$5:$J$26"}</definedName>
    <definedName name="petrus" hidden="1">{"'Verkehr-Personen'!$A$5:$J$26"}</definedName>
    <definedName name="pfarrerle" localSheetId="44" hidden="1">{"'Verkehr-Personen'!$A$5:$J$26"}</definedName>
    <definedName name="pfarrerle" localSheetId="13" hidden="1">{"'Verkehr-Personen'!$A$5:$J$26"}</definedName>
    <definedName name="pfarrerle" localSheetId="11" hidden="1">{"'Verkehr-Personen'!$A$5:$J$26"}</definedName>
    <definedName name="pfarrerle" hidden="1">{"'Verkehr-Personen'!$A$5:$J$26"}</definedName>
    <definedName name="Pferdle" localSheetId="44" hidden="1">{"'Verkehr-Personen'!$A$5:$J$26"}</definedName>
    <definedName name="Pferdle" localSheetId="13" hidden="1">{"'Verkehr-Personen'!$A$5:$J$26"}</definedName>
    <definedName name="Pferdle" localSheetId="11" hidden="1">{"'Verkehr-Personen'!$A$5:$J$26"}</definedName>
    <definedName name="Pferdle" hidden="1">{"'Verkehr-Personen'!$A$5:$J$26"}</definedName>
    <definedName name="Phillip" localSheetId="44" hidden="1">{"'Verkehr-Personen'!$A$5:$J$26"}</definedName>
    <definedName name="Phillip" localSheetId="13" hidden="1">{"'Verkehr-Personen'!$A$5:$J$26"}</definedName>
    <definedName name="Phillip" localSheetId="11" hidden="1">{"'Verkehr-Personen'!$A$5:$J$26"}</definedName>
    <definedName name="Phillip" hidden="1">{"'Verkehr-Personen'!$A$5:$J$26"}</definedName>
    <definedName name="pit" localSheetId="44" hidden="1">{"'Verkehr-Personen'!$A$5:$J$26"}</definedName>
    <definedName name="pit" localSheetId="13" hidden="1">{"'Verkehr-Personen'!$A$5:$J$26"}</definedName>
    <definedName name="pit" localSheetId="11" hidden="1">{"'Verkehr-Personen'!$A$5:$J$26"}</definedName>
    <definedName name="pit" hidden="1">{"'Verkehr-Personen'!$A$5:$J$26"}</definedName>
    <definedName name="pitpot" localSheetId="44" hidden="1">{"'Verkehr-Personen'!$A$5:$J$26"}</definedName>
    <definedName name="pitpot" localSheetId="13" hidden="1">{"'Verkehr-Personen'!$A$5:$J$26"}</definedName>
    <definedName name="pitpot" localSheetId="11" hidden="1">{"'Verkehr-Personen'!$A$5:$J$26"}</definedName>
    <definedName name="pitpot" hidden="1">{"'Verkehr-Personen'!$A$5:$J$26"}</definedName>
    <definedName name="piztrewq" localSheetId="44" hidden="1">{"'Verkehr-Personen'!$A$5:$J$26"}</definedName>
    <definedName name="piztrewq" localSheetId="13" hidden="1">{"'Verkehr-Personen'!$A$5:$J$26"}</definedName>
    <definedName name="piztrewq" localSheetId="11" hidden="1">{"'Verkehr-Personen'!$A$5:$J$26"}</definedName>
    <definedName name="piztrewq" hidden="1">{"'Verkehr-Personen'!$A$5:$J$26"}</definedName>
    <definedName name="plkjzr" localSheetId="44" hidden="1">{"'Verkehr-Personen'!$A$5:$J$26"}</definedName>
    <definedName name="plkjzr" localSheetId="13" hidden="1">{"'Verkehr-Personen'!$A$5:$J$26"}</definedName>
    <definedName name="plkjzr" localSheetId="11" hidden="1">{"'Verkehr-Personen'!$A$5:$J$26"}</definedName>
    <definedName name="plkjzr" hidden="1">{"'Verkehr-Personen'!$A$5:$J$26"}</definedName>
    <definedName name="plkplokm" localSheetId="44" hidden="1">{"'Verkehr-Personen'!$A$5:$J$26"}</definedName>
    <definedName name="plkplokm" localSheetId="13" hidden="1">{"'Verkehr-Personen'!$A$5:$J$26"}</definedName>
    <definedName name="plkplokm" localSheetId="11" hidden="1">{"'Verkehr-Personen'!$A$5:$J$26"}</definedName>
    <definedName name="plkplokm" hidden="1">{"'Verkehr-Personen'!$A$5:$J$26"}</definedName>
    <definedName name="pmjihz" localSheetId="44" hidden="1">{"'Verkehr-Personen'!$A$5:$J$26"}</definedName>
    <definedName name="pmjihz" localSheetId="13" hidden="1">{"'Verkehr-Personen'!$A$5:$J$26"}</definedName>
    <definedName name="pmjihz" localSheetId="11" hidden="1">{"'Verkehr-Personen'!$A$5:$J$26"}</definedName>
    <definedName name="pmjihz" hidden="1">{"'Verkehr-Personen'!$A$5:$J$26"}</definedName>
    <definedName name="poi" localSheetId="44" hidden="1">{"'Verkehr-Personen'!$A$5:$J$26"}</definedName>
    <definedName name="poi" localSheetId="13" hidden="1">{"'Verkehr-Personen'!$A$5:$J$26"}</definedName>
    <definedName name="poi" localSheetId="11" hidden="1">{"'Verkehr-Personen'!$A$5:$J$26"}</definedName>
    <definedName name="poi" hidden="1">{"'Verkehr-Personen'!$A$5:$J$26"}</definedName>
    <definedName name="pooooooooooooo" localSheetId="44" hidden="1">{"'Verkehr-Personen'!$A$5:$J$26"}</definedName>
    <definedName name="pooooooooooooo" localSheetId="13" hidden="1">{"'Verkehr-Personen'!$A$5:$J$26"}</definedName>
    <definedName name="pooooooooooooo" localSheetId="11" hidden="1">{"'Verkehr-Personen'!$A$5:$J$26"}</definedName>
    <definedName name="pooooooooooooo" hidden="1">{"'Verkehr-Personen'!$A$5:$J$26"}</definedName>
    <definedName name="popo" localSheetId="44" hidden="1">{"'Verkehr-Personen'!$A$5:$J$26"}</definedName>
    <definedName name="popo" localSheetId="13" hidden="1">{"'Verkehr-Personen'!$A$5:$J$26"}</definedName>
    <definedName name="popo" localSheetId="11" hidden="1">{"'Verkehr-Personen'!$A$5:$J$26"}</definedName>
    <definedName name="popo" hidden="1">{"'Verkehr-Personen'!$A$5:$J$26"}</definedName>
    <definedName name="popole" localSheetId="44" hidden="1">{"'Verkehr-Personen'!$A$5:$J$26"}</definedName>
    <definedName name="popole" localSheetId="13" hidden="1">{"'Verkehr-Personen'!$A$5:$J$26"}</definedName>
    <definedName name="popole" localSheetId="11" hidden="1">{"'Verkehr-Personen'!$A$5:$J$26"}</definedName>
    <definedName name="popole" hidden="1">{"'Verkehr-Personen'!$A$5:$J$26"}</definedName>
    <definedName name="popolein" localSheetId="44" hidden="1">{"'Verkehr-Personen'!$A$5:$J$26"}</definedName>
    <definedName name="popolein" localSheetId="13" hidden="1">{"'Verkehr-Personen'!$A$5:$J$26"}</definedName>
    <definedName name="popolein" localSheetId="11" hidden="1">{"'Verkehr-Personen'!$A$5:$J$26"}</definedName>
    <definedName name="popolein" hidden="1">{"'Verkehr-Personen'!$A$5:$J$26"}</definedName>
    <definedName name="popoleinchen" localSheetId="44" hidden="1">{"'Verkehr-Personen'!$A$5:$J$26"}</definedName>
    <definedName name="popoleinchen" localSheetId="13" hidden="1">{"'Verkehr-Personen'!$A$5:$J$26"}</definedName>
    <definedName name="popoleinchen" localSheetId="11" hidden="1">{"'Verkehr-Personen'!$A$5:$J$26"}</definedName>
    <definedName name="popoleinchen" hidden="1">{"'Verkehr-Personen'!$A$5:$J$26"}</definedName>
    <definedName name="porsche" localSheetId="44" hidden="1">{"'Verkehr-Personen'!$A$5:$J$26"}</definedName>
    <definedName name="porsche" localSheetId="13" hidden="1">{"'Verkehr-Personen'!$A$5:$J$26"}</definedName>
    <definedName name="porsche" localSheetId="11" hidden="1">{"'Verkehr-Personen'!$A$5:$J$26"}</definedName>
    <definedName name="porsche" hidden="1">{"'Verkehr-Personen'!$A$5:$J$26"}</definedName>
    <definedName name="ppppppoo" localSheetId="44" hidden="1">{"'Verkehr-Personen'!$A$5:$J$26"}</definedName>
    <definedName name="ppppppoo" localSheetId="13" hidden="1">{"'Verkehr-Personen'!$A$5:$J$26"}</definedName>
    <definedName name="ppppppoo" localSheetId="11" hidden="1">{"'Verkehr-Personen'!$A$5:$J$26"}</definedName>
    <definedName name="ppppppoo" hidden="1">{"'Verkehr-Personen'!$A$5:$J$26"}</definedName>
    <definedName name="ppppppppppppppppp" localSheetId="44" hidden="1">{"'Verkehr-Personen'!$A$5:$J$26"}</definedName>
    <definedName name="ppppppppppppppppp" localSheetId="13" hidden="1">{"'Verkehr-Personen'!$A$5:$J$26"}</definedName>
    <definedName name="ppppppppppppppppp" localSheetId="11" hidden="1">{"'Verkehr-Personen'!$A$5:$J$26"}</definedName>
    <definedName name="ppppppppppppppppp" hidden="1">{"'Verkehr-Personen'!$A$5:$J$26"}</definedName>
    <definedName name="pppppppppppppppppppsss" localSheetId="44" hidden="1">{"'Verkehr-Personen'!$A$5:$J$26"}</definedName>
    <definedName name="pppppppppppppppppppsss" localSheetId="13" hidden="1">{"'Verkehr-Personen'!$A$5:$J$26"}</definedName>
    <definedName name="pppppppppppppppppppsss" localSheetId="11" hidden="1">{"'Verkehr-Personen'!$A$5:$J$26"}</definedName>
    <definedName name="pppppppppppppppppppsss" hidden="1">{"'Verkehr-Personen'!$A$5:$J$26"}</definedName>
    <definedName name="PreAGBezug" localSheetId="44">#REF!</definedName>
    <definedName name="PreAGBezug" localSheetId="12">#REF!</definedName>
    <definedName name="PreAGBezug" localSheetId="13">#REF!</definedName>
    <definedName name="PreAGBezug" localSheetId="15">#REF!</definedName>
    <definedName name="PreAGBezug" localSheetId="5">#REF!</definedName>
    <definedName name="PreAGBezug" localSheetId="9">#REF!</definedName>
    <definedName name="PreAGBezug" localSheetId="11">#REF!</definedName>
    <definedName name="PreAGBezug" localSheetId="16">#REF!</definedName>
    <definedName name="PreAGBezug" localSheetId="31">#REF!</definedName>
    <definedName name="PreAGBezug" localSheetId="17">#REF!</definedName>
    <definedName name="PreAGBezug" localSheetId="39">#REF!</definedName>
    <definedName name="PreAGBezug" localSheetId="42">#REF!</definedName>
    <definedName name="PreAGBezug">#REF!</definedName>
    <definedName name="prewei" localSheetId="44" hidden="1">{"'Verkehr-Personen'!$A$5:$J$26"}</definedName>
    <definedName name="prewei" localSheetId="13" hidden="1">{"'Verkehr-Personen'!$A$5:$J$26"}</definedName>
    <definedName name="prewei" localSheetId="11" hidden="1">{"'Verkehr-Personen'!$A$5:$J$26"}</definedName>
    <definedName name="prewei" hidden="1">{"'Verkehr-Personen'!$A$5:$J$26"}</definedName>
    <definedName name="prewi" localSheetId="44" hidden="1">{"'Verkehr-Personen'!$A$5:$J$26"}</definedName>
    <definedName name="prewi" localSheetId="13" hidden="1">{"'Verkehr-Personen'!$A$5:$J$26"}</definedName>
    <definedName name="prewi" localSheetId="11" hidden="1">{"'Verkehr-Personen'!$A$5:$J$26"}</definedName>
    <definedName name="prewi" hidden="1">{"'Verkehr-Personen'!$A$5:$J$26"}</definedName>
    <definedName name="prewo" localSheetId="44" hidden="1">{"'Verkehr-Personen'!$A$5:$J$26"}</definedName>
    <definedName name="prewo" localSheetId="13" hidden="1">{"'Verkehr-Personen'!$A$5:$J$26"}</definedName>
    <definedName name="prewo" localSheetId="11" hidden="1">{"'Verkehr-Personen'!$A$5:$J$26"}</definedName>
    <definedName name="prewo" hidden="1">{"'Verkehr-Personen'!$A$5:$J$26"}</definedName>
    <definedName name="prewu" localSheetId="44" hidden="1">{"'Verkehr-Personen'!$A$5:$J$26"}</definedName>
    <definedName name="prewu" localSheetId="13" hidden="1">{"'Verkehr-Personen'!$A$5:$J$26"}</definedName>
    <definedName name="prewu" localSheetId="11" hidden="1">{"'Verkehr-Personen'!$A$5:$J$26"}</definedName>
    <definedName name="prewu" hidden="1">{"'Verkehr-Personen'!$A$5:$J$26"}</definedName>
    <definedName name="privwi" localSheetId="44" hidden="1">{"'Verkehr-Personen'!$A$5:$J$26"}</definedName>
    <definedName name="privwi" localSheetId="13" hidden="1">{"'Verkehr-Personen'!$A$5:$J$26"}</definedName>
    <definedName name="privwi" localSheetId="11" hidden="1">{"'Verkehr-Personen'!$A$5:$J$26"}</definedName>
    <definedName name="privwi" hidden="1">{"'Verkehr-Personen'!$A$5:$J$26"}</definedName>
    <definedName name="probialld" localSheetId="44" hidden="1">{"'Verkehr-Personen'!$A$5:$J$26"}</definedName>
    <definedName name="probialld" localSheetId="13" hidden="1">{"'Verkehr-Personen'!$A$5:$J$26"}</definedName>
    <definedName name="probialld" localSheetId="11" hidden="1">{"'Verkehr-Personen'!$A$5:$J$26"}</definedName>
    <definedName name="probialld" hidden="1">{"'Verkehr-Personen'!$A$5:$J$26"}</definedName>
    <definedName name="prostatakrebs" localSheetId="44" hidden="1">{"'Verkehr-Personen'!$A$5:$J$26"}</definedName>
    <definedName name="prostatakrebs" localSheetId="13" hidden="1">{"'Verkehr-Personen'!$A$5:$J$26"}</definedName>
    <definedName name="prostatakrebs" localSheetId="11" hidden="1">{"'Verkehr-Personen'!$A$5:$J$26"}</definedName>
    <definedName name="prostatakrebs" hidden="1">{"'Verkehr-Personen'!$A$5:$J$26"}</definedName>
    <definedName name="prttyp" localSheetId="44" hidden="1">{"'Verkehr-Personen'!$A$5:$J$26"}</definedName>
    <definedName name="prttyp" localSheetId="13" hidden="1">{"'Verkehr-Personen'!$A$5:$J$26"}</definedName>
    <definedName name="prttyp" localSheetId="11" hidden="1">{"'Verkehr-Personen'!$A$5:$J$26"}</definedName>
    <definedName name="prttyp" hidden="1">{"'Verkehr-Personen'!$A$5:$J$26"}</definedName>
    <definedName name="pummelig" localSheetId="44" hidden="1">{"'Verkehr-Personen'!$A$5:$J$26"}</definedName>
    <definedName name="pummelig" localSheetId="13" hidden="1">{"'Verkehr-Personen'!$A$5:$J$26"}</definedName>
    <definedName name="pummelig" localSheetId="11" hidden="1">{"'Verkehr-Personen'!$A$5:$J$26"}</definedName>
    <definedName name="pummelig" hidden="1">{"'Verkehr-Personen'!$A$5:$J$26"}</definedName>
    <definedName name="pummmmmmel" localSheetId="44" hidden="1">{"'Verkehr-Personen'!$A$5:$J$26"}</definedName>
    <definedName name="pummmmmmel" localSheetId="13" hidden="1">{"'Verkehr-Personen'!$A$5:$J$26"}</definedName>
    <definedName name="pummmmmmel" localSheetId="11" hidden="1">{"'Verkehr-Personen'!$A$5:$J$26"}</definedName>
    <definedName name="pummmmmmel" hidden="1">{"'Verkehr-Personen'!$A$5:$J$26"}</definedName>
    <definedName name="pundelelal" localSheetId="44" hidden="1">{"'Verkehr-Personen'!$A$5:$J$26"}</definedName>
    <definedName name="pundelelal" localSheetId="13" hidden="1">{"'Verkehr-Personen'!$A$5:$J$26"}</definedName>
    <definedName name="pundelelal" localSheetId="11" hidden="1">{"'Verkehr-Personen'!$A$5:$J$26"}</definedName>
    <definedName name="pundelelal" hidden="1">{"'Verkehr-Personen'!$A$5:$J$26"}</definedName>
    <definedName name="puppe" localSheetId="44" hidden="1">{"'Verkehr-Personen'!$A$5:$J$26"}</definedName>
    <definedName name="puppe" localSheetId="13" hidden="1">{"'Verkehr-Personen'!$A$5:$J$26"}</definedName>
    <definedName name="puppe" localSheetId="11" hidden="1">{"'Verkehr-Personen'!$A$5:$J$26"}</definedName>
    <definedName name="puppe" hidden="1">{"'Verkehr-Personen'!$A$5:$J$26"}</definedName>
    <definedName name="putzetle" localSheetId="44" hidden="1">{"'Verkehr-Personen'!$A$5:$J$26"}</definedName>
    <definedName name="putzetle" localSheetId="13" hidden="1">{"'Verkehr-Personen'!$A$5:$J$26"}</definedName>
    <definedName name="putzetle" localSheetId="11" hidden="1">{"'Verkehr-Personen'!$A$5:$J$26"}</definedName>
    <definedName name="putzetle" hidden="1">{"'Verkehr-Personen'!$A$5:$J$26"}</definedName>
    <definedName name="qadyvc" localSheetId="44" hidden="1">{"'Verkehr-Personen'!$A$5:$J$26"}</definedName>
    <definedName name="qadyvc" localSheetId="13" hidden="1">{"'Verkehr-Personen'!$A$5:$J$26"}</definedName>
    <definedName name="qadyvc" localSheetId="11" hidden="1">{"'Verkehr-Personen'!$A$5:$J$26"}</definedName>
    <definedName name="qadyvc" hidden="1">{"'Verkehr-Personen'!$A$5:$J$26"}</definedName>
    <definedName name="QAE" localSheetId="44" hidden="1">{"'Verkehr-Personen'!$A$5:$J$26"}</definedName>
    <definedName name="QAE" localSheetId="13" hidden="1">{"'Verkehr-Personen'!$A$5:$J$26"}</definedName>
    <definedName name="QAE" localSheetId="11" hidden="1">{"'Verkehr-Personen'!$A$5:$J$26"}</definedName>
    <definedName name="QAE" hidden="1">{"'Verkehr-Personen'!$A$5:$J$26"}</definedName>
    <definedName name="qaeydfv" localSheetId="44" hidden="1">{"'Verkehr-Personen'!$A$5:$J$26"}</definedName>
    <definedName name="qaeydfv" localSheetId="13" hidden="1">{"'Verkehr-Personen'!$A$5:$J$26"}</definedName>
    <definedName name="qaeydfv" localSheetId="11" hidden="1">{"'Verkehr-Personen'!$A$5:$J$26"}</definedName>
    <definedName name="qaeydfv" hidden="1">{"'Verkehr-Personen'!$A$5:$J$26"}</definedName>
    <definedName name="qesfhn" localSheetId="44" hidden="1">{"'Verkehr-Personen'!$A$5:$J$26"}</definedName>
    <definedName name="qesfhn" localSheetId="13" hidden="1">{"'Verkehr-Personen'!$A$5:$J$26"}</definedName>
    <definedName name="qesfhn" localSheetId="11" hidden="1">{"'Verkehr-Personen'!$A$5:$J$26"}</definedName>
    <definedName name="qesfhn" hidden="1">{"'Verkehr-Personen'!$A$5:$J$26"}</definedName>
    <definedName name="qkjkl" localSheetId="44" hidden="1">{"'Verkehr-Personen'!$A$5:$J$26"}</definedName>
    <definedName name="qkjkl" localSheetId="13" hidden="1">{"'Verkehr-Personen'!$A$5:$J$26"}</definedName>
    <definedName name="qkjkl" localSheetId="11" hidden="1">{"'Verkehr-Personen'!$A$5:$J$26"}</definedName>
    <definedName name="qkjkl" hidden="1">{"'Verkehr-Personen'!$A$5:$J$26"}</definedName>
    <definedName name="qr" localSheetId="44" hidden="1">{"'Verkehr-Personen'!$A$5:$J$26"}</definedName>
    <definedName name="qr" localSheetId="13" hidden="1">{"'Verkehr-Personen'!$A$5:$J$26"}</definedName>
    <definedName name="qr" localSheetId="11" hidden="1">{"'Verkehr-Personen'!$A$5:$J$26"}</definedName>
    <definedName name="qr" hidden="1">{"'Verkehr-Personen'!$A$5:$J$26"}</definedName>
    <definedName name="qry_EM_Abfall_Deponie_90ff" localSheetId="13">#REF!</definedName>
    <definedName name="qry_EM_Abfall_Deponie_90ff" localSheetId="15">#REF!</definedName>
    <definedName name="qry_EM_Abfall_Deponie_90ff" localSheetId="16">#REF!</definedName>
    <definedName name="qry_EM_Abfall_Deponie_90ff" localSheetId="17">#REF!</definedName>
    <definedName name="qry_EM_Abfall_Deponie_90ff" localSheetId="42">#REF!</definedName>
    <definedName name="qry_EM_Abfall_Deponie_90ff">#REF!</definedName>
    <definedName name="qry_EM_Bergbau_D" localSheetId="13">#REF!</definedName>
    <definedName name="qry_EM_Bergbau_D" localSheetId="15">#REF!</definedName>
    <definedName name="qry_EM_Bergbau_D" localSheetId="16">#REF!</definedName>
    <definedName name="qry_EM_Bergbau_D" localSheetId="17">#REF!</definedName>
    <definedName name="qry_EM_Bergbau_D" localSheetId="42">#REF!</definedName>
    <definedName name="qry_EM_Bergbau_D">#REF!</definedName>
    <definedName name="qry_EM_CH4Feuer_01" localSheetId="13">#REF!</definedName>
    <definedName name="qry_EM_CH4Feuer_01" localSheetId="15">#REF!</definedName>
    <definedName name="qry_EM_CH4Feuer_01" localSheetId="16">#REF!</definedName>
    <definedName name="qry_EM_CH4Feuer_01" localSheetId="17">#REF!</definedName>
    <definedName name="qry_EM_CH4Feuer_01" localSheetId="42">#REF!</definedName>
    <definedName name="qry_EM_CH4Feuer_01">#REF!</definedName>
    <definedName name="qry_EM_CH4Feuer_02" localSheetId="13">#REF!</definedName>
    <definedName name="qry_EM_CH4Feuer_02" localSheetId="15">#REF!</definedName>
    <definedName name="qry_EM_CH4Feuer_02" localSheetId="16">#REF!</definedName>
    <definedName name="qry_EM_CH4Feuer_02" localSheetId="17">#REF!</definedName>
    <definedName name="qry_EM_CH4Feuer_02" localSheetId="42">#REF!</definedName>
    <definedName name="qry_EM_CH4Feuer_02">#REF!</definedName>
    <definedName name="qry_EM_CH4Feuer_06" localSheetId="13">#REF!</definedName>
    <definedName name="qry_EM_CH4Feuer_06" localSheetId="15">#REF!</definedName>
    <definedName name="qry_EM_CH4Feuer_06" localSheetId="16">#REF!</definedName>
    <definedName name="qry_EM_CH4Feuer_06" localSheetId="17">#REF!</definedName>
    <definedName name="qry_EM_CH4Feuer_06" localSheetId="42">#REF!</definedName>
    <definedName name="qry_EM_CH4Feuer_06">#REF!</definedName>
    <definedName name="qry_EM_FeuerDetail_06" localSheetId="13">#REF!</definedName>
    <definedName name="qry_EM_FeuerDetail_06" localSheetId="15">#REF!</definedName>
    <definedName name="qry_EM_FeuerDetail_06" localSheetId="16">#REF!</definedName>
    <definedName name="qry_EM_FeuerDetail_06" localSheetId="17">#REF!</definedName>
    <definedName name="qry_EM_FeuerDetail_06" localSheetId="42">#REF!</definedName>
    <definedName name="qry_EM_FeuerDetail_06">#REF!</definedName>
    <definedName name="qry_EM_N2OFeuer_01" localSheetId="13">#REF!</definedName>
    <definedName name="qry_EM_N2OFeuer_01" localSheetId="15">#REF!</definedName>
    <definedName name="qry_EM_N2OFeuer_01" localSheetId="16">#REF!</definedName>
    <definedName name="qry_EM_N2OFeuer_01" localSheetId="17">#REF!</definedName>
    <definedName name="qry_EM_N2OFeuer_01" localSheetId="42">#REF!</definedName>
    <definedName name="qry_EM_N2OFeuer_01">#REF!</definedName>
    <definedName name="qry_EM_N2OFeuer_02" localSheetId="13">#REF!</definedName>
    <definedName name="qry_EM_N2OFeuer_02" localSheetId="15">#REF!</definedName>
    <definedName name="qry_EM_N2OFeuer_02" localSheetId="16">#REF!</definedName>
    <definedName name="qry_EM_N2OFeuer_02" localSheetId="17">#REF!</definedName>
    <definedName name="qry_EM_N2OFeuer_02" localSheetId="42">#REF!</definedName>
    <definedName name="qry_EM_N2OFeuer_02">#REF!</definedName>
    <definedName name="qryEmissionenCH4Feuer_02" localSheetId="13">#REF!</definedName>
    <definedName name="qryEmissionenCH4Feuer_02" localSheetId="15">#REF!</definedName>
    <definedName name="qryEmissionenCH4Feuer_02" localSheetId="16">#REF!</definedName>
    <definedName name="qryEmissionenCH4Feuer_02" localSheetId="17">#REF!</definedName>
    <definedName name="qryEmissionenCH4Feuer_02" localSheetId="42">#REF!</definedName>
    <definedName name="qryEmissionenCH4Feuer_02">#REF!</definedName>
    <definedName name="qryEmissionenCH4FeuerDetail_01" localSheetId="13">#REF!</definedName>
    <definedName name="qryEmissionenCH4FeuerDetail_01" localSheetId="15">#REF!</definedName>
    <definedName name="qryEmissionenCH4FeuerDetail_01" localSheetId="16">#REF!</definedName>
    <definedName name="qryEmissionenCH4FeuerDetail_01" localSheetId="17">#REF!</definedName>
    <definedName name="qryEmissionenCH4FeuerDetail_01" localSheetId="42">#REF!</definedName>
    <definedName name="qryEmissionenCH4FeuerDetail_01">#REF!</definedName>
    <definedName name="qryEmissionenCH4FeuerDetail_02" localSheetId="13">#REF!</definedName>
    <definedName name="qryEmissionenCH4FeuerDetail_02" localSheetId="15">#REF!</definedName>
    <definedName name="qryEmissionenCH4FeuerDetail_02" localSheetId="16">#REF!</definedName>
    <definedName name="qryEmissionenCH4FeuerDetail_02" localSheetId="17">#REF!</definedName>
    <definedName name="qryEmissionenCH4FeuerDetail_02" localSheetId="42">#REF!</definedName>
    <definedName name="qryEmissionenCH4FeuerDetail_02">#REF!</definedName>
    <definedName name="qryEmissionenN2OFeuer_01" localSheetId="13">#REF!</definedName>
    <definedName name="qryEmissionenN2OFeuer_01" localSheetId="15">#REF!</definedName>
    <definedName name="qryEmissionenN2OFeuer_01" localSheetId="16">#REF!</definedName>
    <definedName name="qryEmissionenN2OFeuer_01" localSheetId="17">#REF!</definedName>
    <definedName name="qryEmissionenN2OFeuer_01" localSheetId="42">#REF!</definedName>
    <definedName name="qryEmissionenN2OFeuer_01">#REF!</definedName>
    <definedName name="qryEmissionenN2OFeuer_02" localSheetId="13">#REF!</definedName>
    <definedName name="qryEmissionenN2OFeuer_02" localSheetId="15">#REF!</definedName>
    <definedName name="qryEmissionenN2OFeuer_02" localSheetId="16">#REF!</definedName>
    <definedName name="qryEmissionenN2OFeuer_02" localSheetId="17">#REF!</definedName>
    <definedName name="qryEmissionenN2OFeuer_02" localSheetId="42">#REF!</definedName>
    <definedName name="qryEmissionenN2OFeuer_02">#REF!</definedName>
    <definedName name="qryEmissionenN2OFeuerDetail_02" localSheetId="13">#REF!</definedName>
    <definedName name="qryEmissionenN2OFeuerDetail_02" localSheetId="15">#REF!</definedName>
    <definedName name="qryEmissionenN2OFeuerDetail_02" localSheetId="16">#REF!</definedName>
    <definedName name="qryEmissionenN2OFeuerDetail_02" localSheetId="17">#REF!</definedName>
    <definedName name="qryEmissionenN2OFeuerDetail_02" localSheetId="42">#REF!</definedName>
    <definedName name="qryEmissionenN2OFeuerDetail_02">#REF!</definedName>
    <definedName name="qryErdOelGas_D" localSheetId="13">#REF!</definedName>
    <definedName name="qryErdOelGas_D" localSheetId="15">#REF!</definedName>
    <definedName name="qryErdOelGas_D" localSheetId="16">#REF!</definedName>
    <definedName name="qryErdOelGas_D" localSheetId="17">#REF!</definedName>
    <definedName name="qryErdOelGas_D" localSheetId="42">#REF!</definedName>
    <definedName name="qryErdOelGas_D">#REF!</definedName>
    <definedName name="qryLaenderberechnung_CH4_Anfragen_alle_Jahre" localSheetId="13">#REF!</definedName>
    <definedName name="qryLaenderberechnung_CH4_Anfragen_alle_Jahre" localSheetId="15">#REF!</definedName>
    <definedName name="qryLaenderberechnung_CH4_Anfragen_alle_Jahre" localSheetId="16">#REF!</definedName>
    <definedName name="qryLaenderberechnung_CH4_Anfragen_alle_Jahre" localSheetId="17">#REF!</definedName>
    <definedName name="qryLaenderberechnung_CH4_Anfragen_alle_Jahre" localSheetId="42">#REF!</definedName>
    <definedName name="qryLaenderberechnung_CH4_Anfragen_alle_Jahre">#REF!</definedName>
    <definedName name="qwklwlk" localSheetId="44" hidden="1">{"'Verkehr-Personen'!$A$5:$J$26"}</definedName>
    <definedName name="qwklwlk" localSheetId="13" hidden="1">{"'Verkehr-Personen'!$A$5:$J$26"}</definedName>
    <definedName name="qwklwlk" localSheetId="11" hidden="1">{"'Verkehr-Personen'!$A$5:$J$26"}</definedName>
    <definedName name="qwklwlk" hidden="1">{"'Verkehr-Personen'!$A$5:$J$26"}</definedName>
    <definedName name="QWSR" localSheetId="44" hidden="1">{"'Verkehr-Personen'!$A$5:$J$26"}</definedName>
    <definedName name="QWSR" localSheetId="13" hidden="1">{"'Verkehr-Personen'!$A$5:$J$26"}</definedName>
    <definedName name="QWSR" localSheetId="11" hidden="1">{"'Verkehr-Personen'!$A$5:$J$26"}</definedName>
    <definedName name="QWSR" hidden="1">{"'Verkehr-Personen'!$A$5:$J$26"}</definedName>
    <definedName name="qwtsb" localSheetId="44" hidden="1">{"'Verkehr-Personen'!$A$5:$J$26"}</definedName>
    <definedName name="qwtsb" localSheetId="13" hidden="1">{"'Verkehr-Personen'!$A$5:$J$26"}</definedName>
    <definedName name="qwtsb" localSheetId="11" hidden="1">{"'Verkehr-Personen'!$A$5:$J$26"}</definedName>
    <definedName name="qwtsb" hidden="1">{"'Verkehr-Personen'!$A$5:$J$26"}</definedName>
    <definedName name="rdzjghv" localSheetId="44" hidden="1">{"'Verkehr-Personen'!$A$5:$J$26"}</definedName>
    <definedName name="rdzjghv" localSheetId="13" hidden="1">{"'Verkehr-Personen'!$A$5:$J$26"}</definedName>
    <definedName name="rdzjghv" localSheetId="11" hidden="1">{"'Verkehr-Personen'!$A$5:$J$26"}</definedName>
    <definedName name="rdzjghv" hidden="1">{"'Verkehr-Personen'!$A$5:$J$26"}</definedName>
    <definedName name="reber" localSheetId="44" hidden="1">{"'Verkehr-Personen'!$A$5:$J$26"}</definedName>
    <definedName name="reber" localSheetId="13" hidden="1">{"'Verkehr-Personen'!$A$5:$J$26"}</definedName>
    <definedName name="reber" localSheetId="11" hidden="1">{"'Verkehr-Personen'!$A$5:$J$26"}</definedName>
    <definedName name="reber" hidden="1">{"'Verkehr-Personen'!$A$5:$J$26"}</definedName>
    <definedName name="reberlllllotlt" localSheetId="44" hidden="1">{"'Verkehr-Personen'!$A$5:$J$26"}</definedName>
    <definedName name="reberlllllotlt" localSheetId="13" hidden="1">{"'Verkehr-Personen'!$A$5:$J$26"}</definedName>
    <definedName name="reberlllllotlt" localSheetId="11" hidden="1">{"'Verkehr-Personen'!$A$5:$J$26"}</definedName>
    <definedName name="reberlllllotlt" hidden="1">{"'Verkehr-Personen'!$A$5:$J$26"}</definedName>
    <definedName name="regen" localSheetId="44" hidden="1">{"'Verkehr-Personen'!$A$5:$J$26"}</definedName>
    <definedName name="regen" localSheetId="13" hidden="1">{"'Verkehr-Personen'!$A$5:$J$26"}</definedName>
    <definedName name="regen" localSheetId="11" hidden="1">{"'Verkehr-Personen'!$A$5:$J$26"}</definedName>
    <definedName name="regen" hidden="1">{"'Verkehr-Personen'!$A$5:$J$26"}</definedName>
    <definedName name="regenle" localSheetId="44" hidden="1">{"'Verkehr-Personen'!$A$5:$J$26"}</definedName>
    <definedName name="regenle" localSheetId="13" hidden="1">{"'Verkehr-Personen'!$A$5:$J$26"}</definedName>
    <definedName name="regenle" localSheetId="11" hidden="1">{"'Verkehr-Personen'!$A$5:$J$26"}</definedName>
    <definedName name="regenle" hidden="1">{"'Verkehr-Personen'!$A$5:$J$26"}</definedName>
    <definedName name="regenwetter" localSheetId="44" hidden="1">{"'Verkehr-Personen'!$A$5:$J$26"}</definedName>
    <definedName name="regenwetter" localSheetId="13" hidden="1">{"'Verkehr-Personen'!$A$5:$J$26"}</definedName>
    <definedName name="regenwetter" localSheetId="11" hidden="1">{"'Verkehr-Personen'!$A$5:$J$26"}</definedName>
    <definedName name="regenwetter" hidden="1">{"'Verkehr-Personen'!$A$5:$J$26"}</definedName>
    <definedName name="regenwurm" localSheetId="44" hidden="1">{"'Verkehr-Personen'!$A$5:$J$26"}</definedName>
    <definedName name="regenwurm" localSheetId="13" hidden="1">{"'Verkehr-Personen'!$A$5:$J$26"}</definedName>
    <definedName name="regenwurm" localSheetId="11" hidden="1">{"'Verkehr-Personen'!$A$5:$J$26"}</definedName>
    <definedName name="regenwurm" hidden="1">{"'Verkehr-Personen'!$A$5:$J$26"}</definedName>
    <definedName name="reichle" localSheetId="44" hidden="1">{"'Verkehr-Personen'!$A$5:$J$26"}</definedName>
    <definedName name="reichle" localSheetId="13" hidden="1">{"'Verkehr-Personen'!$A$5:$J$26"}</definedName>
    <definedName name="reichle" localSheetId="11" hidden="1">{"'Verkehr-Personen'!$A$5:$J$26"}</definedName>
    <definedName name="reichle" hidden="1">{"'Verkehr-Personen'!$A$5:$J$26"}</definedName>
    <definedName name="reis" localSheetId="44" hidden="1">{"'Verkehr-Personen'!$A$5:$J$26"}</definedName>
    <definedName name="reis" localSheetId="13" hidden="1">{"'Verkehr-Personen'!$A$5:$J$26"}</definedName>
    <definedName name="reis" localSheetId="11" hidden="1">{"'Verkehr-Personen'!$A$5:$J$26"}</definedName>
    <definedName name="reis" hidden="1">{"'Verkehr-Personen'!$A$5:$J$26"}</definedName>
    <definedName name="reisssig" localSheetId="44" hidden="1">{"'Verkehr-Personen'!$A$5:$J$26"}</definedName>
    <definedName name="reisssig" localSheetId="13" hidden="1">{"'Verkehr-Personen'!$A$5:$J$26"}</definedName>
    <definedName name="reisssig" localSheetId="11" hidden="1">{"'Verkehr-Personen'!$A$5:$J$26"}</definedName>
    <definedName name="reisssig" hidden="1">{"'Verkehr-Personen'!$A$5:$J$26"}</definedName>
    <definedName name="reiten" localSheetId="44" hidden="1">{"'Verkehr-Personen'!$A$5:$J$26"}</definedName>
    <definedName name="reiten" localSheetId="13" hidden="1">{"'Verkehr-Personen'!$A$5:$J$26"}</definedName>
    <definedName name="reiten" localSheetId="11" hidden="1">{"'Verkehr-Personen'!$A$5:$J$26"}</definedName>
    <definedName name="reiten" hidden="1">{"'Verkehr-Personen'!$A$5:$J$26"}</definedName>
    <definedName name="renault" localSheetId="44" hidden="1">{"'Verkehr-Personen'!$A$5:$J$26"}</definedName>
    <definedName name="renault" localSheetId="13" hidden="1">{"'Verkehr-Personen'!$A$5:$J$26"}</definedName>
    <definedName name="renault" localSheetId="11" hidden="1">{"'Verkehr-Personen'!$A$5:$J$26"}</definedName>
    <definedName name="renault" hidden="1">{"'Verkehr-Personen'!$A$5:$J$26"}</definedName>
    <definedName name="rennenn" localSheetId="44" hidden="1">{"'Verkehr-Personen'!$A$5:$J$26"}</definedName>
    <definedName name="rennenn" localSheetId="13" hidden="1">{"'Verkehr-Personen'!$A$5:$J$26"}</definedName>
    <definedName name="rennenn" localSheetId="11" hidden="1">{"'Verkehr-Personen'!$A$5:$J$26"}</definedName>
    <definedName name="rennenn" hidden="1">{"'Verkehr-Personen'!$A$5:$J$26"}</definedName>
    <definedName name="rennnnnnen" localSheetId="44" hidden="1">{"'Verkehr-Personen'!$A$5:$J$26"}</definedName>
    <definedName name="rennnnnnen" localSheetId="13" hidden="1">{"'Verkehr-Personen'!$A$5:$J$26"}</definedName>
    <definedName name="rennnnnnen" localSheetId="11" hidden="1">{"'Verkehr-Personen'!$A$5:$J$26"}</definedName>
    <definedName name="rennnnnnen" hidden="1">{"'Verkehr-Personen'!$A$5:$J$26"}</definedName>
    <definedName name="richtig" localSheetId="44" hidden="1">{"'Verkehr-Personen'!$A$5:$J$26"}</definedName>
    <definedName name="richtig" localSheetId="13" hidden="1">{"'Verkehr-Personen'!$A$5:$J$26"}</definedName>
    <definedName name="richtig" localSheetId="11" hidden="1">{"'Verkehr-Personen'!$A$5:$J$26"}</definedName>
    <definedName name="richtig" hidden="1">{"'Verkehr-Personen'!$A$5:$J$26"}</definedName>
    <definedName name="rohracker" localSheetId="44" hidden="1">{"'Verkehr-Personen'!$A$5:$J$26"}</definedName>
    <definedName name="rohracker" localSheetId="13" hidden="1">{"'Verkehr-Personen'!$A$5:$J$26"}</definedName>
    <definedName name="rohracker" localSheetId="11" hidden="1">{"'Verkehr-Personen'!$A$5:$J$26"}</definedName>
    <definedName name="rohracker" hidden="1">{"'Verkehr-Personen'!$A$5:$J$26"}</definedName>
    <definedName name="rom" localSheetId="44" hidden="1">{"'Verkehr-Personen'!$A$5:$J$26"}</definedName>
    <definedName name="rom" localSheetId="13" hidden="1">{"'Verkehr-Personen'!$A$5:$J$26"}</definedName>
    <definedName name="rom" localSheetId="11" hidden="1">{"'Verkehr-Personen'!$A$5:$J$26"}</definedName>
    <definedName name="rom" hidden="1">{"'Verkehr-Personen'!$A$5:$J$26"}</definedName>
    <definedName name="rose" localSheetId="44" hidden="1">{"'Verkehr-Personen'!$A$5:$J$26"}</definedName>
    <definedName name="rose" localSheetId="13" hidden="1">{"'Verkehr-Personen'!$A$5:$J$26"}</definedName>
    <definedName name="rose" localSheetId="11" hidden="1">{"'Verkehr-Personen'!$A$5:$J$26"}</definedName>
    <definedName name="rose" hidden="1">{"'Verkehr-Personen'!$A$5:$J$26"}</definedName>
    <definedName name="rosenkohl" localSheetId="44" hidden="1">{"'Verkehr-Personen'!$A$5:$J$26"}</definedName>
    <definedName name="rosenkohl" localSheetId="13" hidden="1">{"'Verkehr-Personen'!$A$5:$J$26"}</definedName>
    <definedName name="rosenkohl" localSheetId="11" hidden="1">{"'Verkehr-Personen'!$A$5:$J$26"}</definedName>
    <definedName name="rosenkohl" hidden="1">{"'Verkehr-Personen'!$A$5:$J$26"}</definedName>
    <definedName name="rosenkohlim" localSheetId="44" hidden="1">{"'Verkehr-Personen'!$A$5:$J$26"}</definedName>
    <definedName name="rosenkohlim" localSheetId="13" hidden="1">{"'Verkehr-Personen'!$A$5:$J$26"}</definedName>
    <definedName name="rosenkohlim" localSheetId="11" hidden="1">{"'Verkehr-Personen'!$A$5:$J$26"}</definedName>
    <definedName name="rosenkohlim" hidden="1">{"'Verkehr-Personen'!$A$5:$J$26"}</definedName>
    <definedName name="rosenrot" localSheetId="44" hidden="1">{"'Verkehr-Personen'!$A$5:$J$26"}</definedName>
    <definedName name="rosenrot" localSheetId="13" hidden="1">{"'Verkehr-Personen'!$A$5:$J$26"}</definedName>
    <definedName name="rosenrot" localSheetId="11" hidden="1">{"'Verkehr-Personen'!$A$5:$J$26"}</definedName>
    <definedName name="rosenrot" hidden="1">{"'Verkehr-Personen'!$A$5:$J$26"}</definedName>
    <definedName name="rostenrot" localSheetId="44" hidden="1">{"'Verkehr-Personen'!$A$5:$J$26"}</definedName>
    <definedName name="rostenrot" localSheetId="13" hidden="1">{"'Verkehr-Personen'!$A$5:$J$26"}</definedName>
    <definedName name="rostenrot" localSheetId="11" hidden="1">{"'Verkehr-Personen'!$A$5:$J$26"}</definedName>
    <definedName name="rostenrot" hidden="1">{"'Verkehr-Personen'!$A$5:$J$26"}</definedName>
    <definedName name="rot" localSheetId="44" hidden="1">{"'Verkehr-Personen'!$A$5:$J$26"}</definedName>
    <definedName name="rot" localSheetId="13" hidden="1">{"'Verkehr-Personen'!$A$5:$J$26"}</definedName>
    <definedName name="rot" localSheetId="11" hidden="1">{"'Verkehr-Personen'!$A$5:$J$26"}</definedName>
    <definedName name="rot" hidden="1">{"'Verkehr-Personen'!$A$5:$J$26"}</definedName>
    <definedName name="rotblau" localSheetId="44" hidden="1">{"'Verkehr-Personen'!$A$5:$J$26"}</definedName>
    <definedName name="rotblau" localSheetId="13" hidden="1">{"'Verkehr-Personen'!$A$5:$J$26"}</definedName>
    <definedName name="rotblau" localSheetId="11" hidden="1">{"'Verkehr-Personen'!$A$5:$J$26"}</definedName>
    <definedName name="rotblau" hidden="1">{"'Verkehr-Personen'!$A$5:$J$26"}</definedName>
    <definedName name="rotbraun" localSheetId="44" hidden="1">{"'Verkehr-Personen'!$A$5:$J$26"}</definedName>
    <definedName name="rotbraun" localSheetId="13" hidden="1">{"'Verkehr-Personen'!$A$5:$J$26"}</definedName>
    <definedName name="rotbraun" localSheetId="11" hidden="1">{"'Verkehr-Personen'!$A$5:$J$26"}</definedName>
    <definedName name="rotbraun" hidden="1">{"'Verkehr-Personen'!$A$5:$J$26"}</definedName>
    <definedName name="rotgelb" localSheetId="44" hidden="1">{"'Verkehr-Personen'!$A$5:$J$26"}</definedName>
    <definedName name="rotgelb" localSheetId="13" hidden="1">{"'Verkehr-Personen'!$A$5:$J$26"}</definedName>
    <definedName name="rotgelb" localSheetId="11" hidden="1">{"'Verkehr-Personen'!$A$5:$J$26"}</definedName>
    <definedName name="rotgelb" hidden="1">{"'Verkehr-Personen'!$A$5:$J$26"}</definedName>
    <definedName name="rotgruen" localSheetId="44" hidden="1">{"'Verkehr-Personen'!$A$5:$J$26"}</definedName>
    <definedName name="rotgruen" localSheetId="13" hidden="1">{"'Verkehr-Personen'!$A$5:$J$26"}</definedName>
    <definedName name="rotgruen" localSheetId="11" hidden="1">{"'Verkehr-Personen'!$A$5:$J$26"}</definedName>
    <definedName name="rotgruen" hidden="1">{"'Verkehr-Personen'!$A$5:$J$26"}</definedName>
    <definedName name="rotoel" localSheetId="44" hidden="1">{"'Verkehr-Personen'!$A$5:$J$26"}</definedName>
    <definedName name="rotoel" localSheetId="13" hidden="1">{"'Verkehr-Personen'!$A$5:$J$26"}</definedName>
    <definedName name="rotoel" localSheetId="11" hidden="1">{"'Verkehr-Personen'!$A$5:$J$26"}</definedName>
    <definedName name="rotoel" hidden="1">{"'Verkehr-Personen'!$A$5:$J$26"}</definedName>
    <definedName name="rotrosa" localSheetId="44" hidden="1">{"'Verkehr-Personen'!$A$5:$J$26"}</definedName>
    <definedName name="rotrosa" localSheetId="13" hidden="1">{"'Verkehr-Personen'!$A$5:$J$26"}</definedName>
    <definedName name="rotrosa" localSheetId="11" hidden="1">{"'Verkehr-Personen'!$A$5:$J$26"}</definedName>
    <definedName name="rotrosa" hidden="1">{"'Verkehr-Personen'!$A$5:$J$26"}</definedName>
    <definedName name="rotrose" localSheetId="44" hidden="1">{"'Verkehr-Personen'!$A$5:$J$26"}</definedName>
    <definedName name="rotrose" localSheetId="13" hidden="1">{"'Verkehr-Personen'!$A$5:$J$26"}</definedName>
    <definedName name="rotrose" localSheetId="11" hidden="1">{"'Verkehr-Personen'!$A$5:$J$26"}</definedName>
    <definedName name="rotrose" hidden="1">{"'Verkehr-Personen'!$A$5:$J$26"}</definedName>
    <definedName name="rotvilolett" localSheetId="44" hidden="1">{"'Verkehr-Personen'!$A$5:$J$26"}</definedName>
    <definedName name="rotvilolett" localSheetId="13" hidden="1">{"'Verkehr-Personen'!$A$5:$J$26"}</definedName>
    <definedName name="rotvilolett" localSheetId="11" hidden="1">{"'Verkehr-Personen'!$A$5:$J$26"}</definedName>
    <definedName name="rotvilolett" hidden="1">{"'Verkehr-Personen'!$A$5:$J$26"}</definedName>
    <definedName name="roüawpsdjykv" localSheetId="44" hidden="1">{"'Verkehr-Personen'!$A$5:$J$26"}</definedName>
    <definedName name="roüawpsdjykv" localSheetId="13" hidden="1">{"'Verkehr-Personen'!$A$5:$J$26"}</definedName>
    <definedName name="roüawpsdjykv" localSheetId="11" hidden="1">{"'Verkehr-Personen'!$A$5:$J$26"}</definedName>
    <definedName name="roüawpsdjykv" hidden="1">{"'Verkehr-Personen'!$A$5:$J$26"}</definedName>
    <definedName name="rrrrr" localSheetId="44" hidden="1">{"'Verkehr-Personen'!$A$5:$J$26"}</definedName>
    <definedName name="rrrrr" localSheetId="13" hidden="1">{"'Verkehr-Personen'!$A$5:$J$26"}</definedName>
    <definedName name="rrrrr" localSheetId="11" hidden="1">{"'Verkehr-Personen'!$A$5:$J$26"}</definedName>
    <definedName name="rrrrr" hidden="1">{"'Verkehr-Personen'!$A$5:$J$26"}</definedName>
    <definedName name="rrrrrrrr" localSheetId="44" hidden="1">{"'Verkehr-Personen'!$A$5:$J$26"}</definedName>
    <definedName name="rrrrrrrr" localSheetId="13" hidden="1">{"'Verkehr-Personen'!$A$5:$J$26"}</definedName>
    <definedName name="rrrrrrrr" localSheetId="11" hidden="1">{"'Verkehr-Personen'!$A$5:$J$26"}</definedName>
    <definedName name="rrrrrrrr" hidden="1">{"'Verkehr-Personen'!$A$5:$J$26"}</definedName>
    <definedName name="rrrrrrrrrr" localSheetId="44" hidden="1">{"'Verkehr-Personen'!$A$5:$J$26"}</definedName>
    <definedName name="rrrrrrrrrr" localSheetId="13" hidden="1">{"'Verkehr-Personen'!$A$5:$J$26"}</definedName>
    <definedName name="rrrrrrrrrr" localSheetId="11" hidden="1">{"'Verkehr-Personen'!$A$5:$J$26"}</definedName>
    <definedName name="rrrrrrrrrr" hidden="1">{"'Verkehr-Personen'!$A$5:$J$26"}</definedName>
    <definedName name="saarlaender" localSheetId="44" hidden="1">{"'Verkehr-Personen'!$A$5:$J$26"}</definedName>
    <definedName name="saarlaender" localSheetId="13" hidden="1">{"'Verkehr-Personen'!$A$5:$J$26"}</definedName>
    <definedName name="saarlaender" localSheetId="11" hidden="1">{"'Verkehr-Personen'!$A$5:$J$26"}</definedName>
    <definedName name="saarlaender" hidden="1">{"'Verkehr-Personen'!$A$5:$J$26"}</definedName>
    <definedName name="sabine" localSheetId="44" hidden="1">{"'Verkehr-Personen'!$A$5:$J$26"}</definedName>
    <definedName name="sabine" localSheetId="13" hidden="1">{"'Verkehr-Personen'!$A$5:$J$26"}</definedName>
    <definedName name="sabine" localSheetId="11" hidden="1">{"'Verkehr-Personen'!$A$5:$J$26"}</definedName>
    <definedName name="sabine" hidden="1">{"'Verkehr-Personen'!$A$5:$J$26"}</definedName>
    <definedName name="sabinerin" localSheetId="44" hidden="1">{"'Verkehr-Personen'!$A$5:$J$26"}</definedName>
    <definedName name="sabinerin" localSheetId="13" hidden="1">{"'Verkehr-Personen'!$A$5:$J$26"}</definedName>
    <definedName name="sabinerin" localSheetId="11" hidden="1">{"'Verkehr-Personen'!$A$5:$J$26"}</definedName>
    <definedName name="sabinerin" hidden="1">{"'Verkehr-Personen'!$A$5:$J$26"}</definedName>
    <definedName name="saenger" localSheetId="44" hidden="1">{"'Verkehr-Personen'!$A$5:$J$26"}</definedName>
    <definedName name="saenger" localSheetId="13" hidden="1">{"'Verkehr-Personen'!$A$5:$J$26"}</definedName>
    <definedName name="saenger" localSheetId="11" hidden="1">{"'Verkehr-Personen'!$A$5:$J$26"}</definedName>
    <definedName name="saenger" hidden="1">{"'Verkehr-Personen'!$A$5:$J$26"}</definedName>
    <definedName name="saengerchen" localSheetId="44" hidden="1">{"'Verkehr-Personen'!$A$5:$J$26"}</definedName>
    <definedName name="saengerchen" localSheetId="13" hidden="1">{"'Verkehr-Personen'!$A$5:$J$26"}</definedName>
    <definedName name="saengerchen" localSheetId="11" hidden="1">{"'Verkehr-Personen'!$A$5:$J$26"}</definedName>
    <definedName name="saengerchen" hidden="1">{"'Verkehr-Personen'!$A$5:$J$26"}</definedName>
    <definedName name="saengerle" localSheetId="44" hidden="1">{"'Verkehr-Personen'!$A$5:$J$26"}</definedName>
    <definedName name="saengerle" localSheetId="13" hidden="1">{"'Verkehr-Personen'!$A$5:$J$26"}</definedName>
    <definedName name="saengerle" localSheetId="11" hidden="1">{"'Verkehr-Personen'!$A$5:$J$26"}</definedName>
    <definedName name="saengerle" hidden="1">{"'Verkehr-Personen'!$A$5:$J$26"}</definedName>
    <definedName name="sakra" localSheetId="44" hidden="1">{"'Verkehr-Personen'!$A$5:$J$26"}</definedName>
    <definedName name="sakra" localSheetId="13" hidden="1">{"'Verkehr-Personen'!$A$5:$J$26"}</definedName>
    <definedName name="sakra" localSheetId="11" hidden="1">{"'Verkehr-Personen'!$A$5:$J$26"}</definedName>
    <definedName name="sakra" hidden="1">{"'Verkehr-Personen'!$A$5:$J$26"}</definedName>
    <definedName name="sas" localSheetId="44" hidden="1">{"'Verkehr-Personen'!$A$5:$J$26"}</definedName>
    <definedName name="sas" localSheetId="13" hidden="1">{"'Verkehr-Personen'!$A$5:$J$26"}</definedName>
    <definedName name="sas" localSheetId="11" hidden="1">{"'Verkehr-Personen'!$A$5:$J$26"}</definedName>
    <definedName name="sas" hidden="1">{"'Verkehr-Personen'!$A$5:$J$26"}</definedName>
    <definedName name="satan" localSheetId="44" hidden="1">{"'Verkehr-Personen'!$A$5:$J$26"}</definedName>
    <definedName name="satan" localSheetId="13" hidden="1">{"'Verkehr-Personen'!$A$5:$J$26"}</definedName>
    <definedName name="satan" localSheetId="11" hidden="1">{"'Verkehr-Personen'!$A$5:$J$26"}</definedName>
    <definedName name="satan" hidden="1">{"'Verkehr-Personen'!$A$5:$J$26"}</definedName>
    <definedName name="satansbrut" localSheetId="44" hidden="1">{"'Verkehr-Personen'!$A$5:$J$26"}</definedName>
    <definedName name="satansbrut" localSheetId="13" hidden="1">{"'Verkehr-Personen'!$A$5:$J$26"}</definedName>
    <definedName name="satansbrut" localSheetId="11" hidden="1">{"'Verkehr-Personen'!$A$5:$J$26"}</definedName>
    <definedName name="satansbrut" hidden="1">{"'Verkehr-Personen'!$A$5:$J$26"}</definedName>
    <definedName name="satansmensch" localSheetId="44" hidden="1">{"'Verkehr-Personen'!$A$5:$J$26"}</definedName>
    <definedName name="satansmensch" localSheetId="13" hidden="1">{"'Verkehr-Personen'!$A$5:$J$26"}</definedName>
    <definedName name="satansmensch" localSheetId="11" hidden="1">{"'Verkehr-Personen'!$A$5:$J$26"}</definedName>
    <definedName name="satansmensch" hidden="1">{"'Verkehr-Personen'!$A$5:$J$26"}</definedName>
    <definedName name="saubloed" localSheetId="44" hidden="1">{"'Verkehr-Personen'!$A$5:$J$26"}</definedName>
    <definedName name="saubloed" localSheetId="13" hidden="1">{"'Verkehr-Personen'!$A$5:$J$26"}</definedName>
    <definedName name="saubloed" localSheetId="11" hidden="1">{"'Verkehr-Personen'!$A$5:$J$26"}</definedName>
    <definedName name="saubloed" hidden="1">{"'Verkehr-Personen'!$A$5:$J$26"}</definedName>
    <definedName name="sauerkrat" localSheetId="44" hidden="1">{"'Verkehr-Personen'!$A$5:$J$26"}</definedName>
    <definedName name="sauerkrat" localSheetId="13" hidden="1">{"'Verkehr-Personen'!$A$5:$J$26"}</definedName>
    <definedName name="sauerkrat" localSheetId="11" hidden="1">{"'Verkehr-Personen'!$A$5:$J$26"}</definedName>
    <definedName name="sauerkrat" hidden="1">{"'Verkehr-Personen'!$A$5:$J$26"}</definedName>
    <definedName name="sauerkraut" localSheetId="44" hidden="1">{"'Verkehr-Personen'!$A$5:$J$26"}</definedName>
    <definedName name="sauerkraut" localSheetId="13" hidden="1">{"'Verkehr-Personen'!$A$5:$J$26"}</definedName>
    <definedName name="sauerkraut" localSheetId="11" hidden="1">{"'Verkehr-Personen'!$A$5:$J$26"}</definedName>
    <definedName name="sauerkraut" hidden="1">{"'Verkehr-Personen'!$A$5:$J$26"}</definedName>
    <definedName name="schickeawald" localSheetId="44" hidden="1">{"'Verkehr-Personen'!$A$5:$J$26"}</definedName>
    <definedName name="schickeawald" localSheetId="13" hidden="1">{"'Verkehr-Personen'!$A$5:$J$26"}</definedName>
    <definedName name="schickeawald" localSheetId="11" hidden="1">{"'Verkehr-Personen'!$A$5:$J$26"}</definedName>
    <definedName name="schickeawald" hidden="1">{"'Verkehr-Personen'!$A$5:$J$26"}</definedName>
    <definedName name="schiller" localSheetId="44" hidden="1">{"'Verkehr-Personen'!$A$5:$J$26"}</definedName>
    <definedName name="schiller" localSheetId="13" hidden="1">{"'Verkehr-Personen'!$A$5:$J$26"}</definedName>
    <definedName name="schiller" localSheetId="11" hidden="1">{"'Verkehr-Personen'!$A$5:$J$26"}</definedName>
    <definedName name="schiller" hidden="1">{"'Verkehr-Personen'!$A$5:$J$26"}</definedName>
    <definedName name="SchleußeBremerhaven" localSheetId="44">#REF!</definedName>
    <definedName name="SchleußeBremerhaven" localSheetId="12">#REF!</definedName>
    <definedName name="SchleußeBremerhaven" localSheetId="13">#REF!</definedName>
    <definedName name="SchleußeBremerhaven" localSheetId="15">#REF!</definedName>
    <definedName name="SchleußeBremerhaven" localSheetId="5">#REF!</definedName>
    <definedName name="SchleußeBremerhaven" localSheetId="9">#REF!</definedName>
    <definedName name="SchleußeBremerhaven" localSheetId="11">#REF!</definedName>
    <definedName name="SchleußeBremerhaven" localSheetId="16">#REF!</definedName>
    <definedName name="SchleußeBremerhaven" localSheetId="31">#REF!</definedName>
    <definedName name="SchleußeBremerhaven" localSheetId="17">#REF!</definedName>
    <definedName name="SchleußeBremerhaven" localSheetId="39">#REF!</definedName>
    <definedName name="SchleußeBremerhaven" localSheetId="42">#REF!</definedName>
    <definedName name="SchleußeBremerhaven">#REF!</definedName>
    <definedName name="schlingel" localSheetId="44" hidden="1">{"'Verkehr-Personen'!$A$5:$J$26"}</definedName>
    <definedName name="schlingel" localSheetId="13" hidden="1">{"'Verkehr-Personen'!$A$5:$J$26"}</definedName>
    <definedName name="schlingel" localSheetId="11" hidden="1">{"'Verkehr-Personen'!$A$5:$J$26"}</definedName>
    <definedName name="schlingel" hidden="1">{"'Verkehr-Personen'!$A$5:$J$26"}</definedName>
    <definedName name="Schmidt" localSheetId="44" hidden="1">{"'Verkehr-Personen'!$A$5:$J$26"}</definedName>
    <definedName name="Schmidt" localSheetId="13" hidden="1">{"'Verkehr-Personen'!$A$5:$J$26"}</definedName>
    <definedName name="Schmidt" localSheetId="11" hidden="1">{"'Verkehr-Personen'!$A$5:$J$26"}</definedName>
    <definedName name="Schmidt" hidden="1">{"'Verkehr-Personen'!$A$5:$J$26"}</definedName>
    <definedName name="schnee" localSheetId="44" hidden="1">{"'Verkehr-Personen'!$A$5:$J$26"}</definedName>
    <definedName name="schnee" localSheetId="13" hidden="1">{"'Verkehr-Personen'!$A$5:$J$26"}</definedName>
    <definedName name="schnee" localSheetId="11" hidden="1">{"'Verkehr-Personen'!$A$5:$J$26"}</definedName>
    <definedName name="schnee" hidden="1">{"'Verkehr-Personen'!$A$5:$J$26"}</definedName>
    <definedName name="schneewittchen" localSheetId="44" hidden="1">{"'Verkehr-Personen'!$A$5:$J$26"}</definedName>
    <definedName name="schneewittchen" localSheetId="13" hidden="1">{"'Verkehr-Personen'!$A$5:$J$26"}</definedName>
    <definedName name="schneewittchen" localSheetId="11" hidden="1">{"'Verkehr-Personen'!$A$5:$J$26"}</definedName>
    <definedName name="schneewittchen" hidden="1">{"'Verkehr-Personen'!$A$5:$J$26"}</definedName>
    <definedName name="schnuiuztre" localSheetId="44" hidden="1">{"'Verkehr-Personen'!$A$5:$J$26"}</definedName>
    <definedName name="schnuiuztre" localSheetId="13" hidden="1">{"'Verkehr-Personen'!$A$5:$J$26"}</definedName>
    <definedName name="schnuiuztre" localSheetId="11" hidden="1">{"'Verkehr-Personen'!$A$5:$J$26"}</definedName>
    <definedName name="schnuiuztre" hidden="1">{"'Verkehr-Personen'!$A$5:$J$26"}</definedName>
    <definedName name="schnupfen" localSheetId="44" hidden="1">{"'Verkehr-Personen'!$A$5:$J$26"}</definedName>
    <definedName name="schnupfen" localSheetId="13" hidden="1">{"'Verkehr-Personen'!$A$5:$J$26"}</definedName>
    <definedName name="schnupfen" localSheetId="11" hidden="1">{"'Verkehr-Personen'!$A$5:$J$26"}</definedName>
    <definedName name="schnupfen" hidden="1">{"'Verkehr-Personen'!$A$5:$J$26"}</definedName>
    <definedName name="schnurpit" localSheetId="44" hidden="1">{"'Verkehr-Personen'!$A$5:$J$26"}</definedName>
    <definedName name="schnurpit" localSheetId="13" hidden="1">{"'Verkehr-Personen'!$A$5:$J$26"}</definedName>
    <definedName name="schnurpit" localSheetId="11" hidden="1">{"'Verkehr-Personen'!$A$5:$J$26"}</definedName>
    <definedName name="schnurpit" hidden="1">{"'Verkehr-Personen'!$A$5:$J$26"}</definedName>
    <definedName name="Schott" localSheetId="44" hidden="1">{"'Verkehr-Personen'!$A$5:$J$26"}</definedName>
    <definedName name="Schott" localSheetId="13" hidden="1">{"'Verkehr-Personen'!$A$5:$J$26"}</definedName>
    <definedName name="Schott" localSheetId="11" hidden="1">{"'Verkehr-Personen'!$A$5:$J$26"}</definedName>
    <definedName name="Schott" hidden="1">{"'Verkehr-Personen'!$A$5:$J$26"}</definedName>
    <definedName name="schraenkle" localSheetId="44" hidden="1">{"'Verkehr-Personen'!$A$5:$J$26"}</definedName>
    <definedName name="schraenkle" localSheetId="13" hidden="1">{"'Verkehr-Personen'!$A$5:$J$26"}</definedName>
    <definedName name="schraenkle" localSheetId="11" hidden="1">{"'Verkehr-Personen'!$A$5:$J$26"}</definedName>
    <definedName name="schraenkle" hidden="1">{"'Verkehr-Personen'!$A$5:$J$26"}</definedName>
    <definedName name="schrauben" localSheetId="44" hidden="1">{"'Verkehr-Personen'!$A$5:$J$26"}</definedName>
    <definedName name="schrauben" localSheetId="13" hidden="1">{"'Verkehr-Personen'!$A$5:$J$26"}</definedName>
    <definedName name="schrauben" localSheetId="11" hidden="1">{"'Verkehr-Personen'!$A$5:$J$26"}</definedName>
    <definedName name="schrauben" hidden="1">{"'Verkehr-Personen'!$A$5:$J$26"}</definedName>
    <definedName name="schreiberle" localSheetId="44" hidden="1">{"'Verkehr-Personen'!$A$5:$J$26"}</definedName>
    <definedName name="schreiberle" localSheetId="13" hidden="1">{"'Verkehr-Personen'!$A$5:$J$26"}</definedName>
    <definedName name="schreiberle" localSheetId="11" hidden="1">{"'Verkehr-Personen'!$A$5:$J$26"}</definedName>
    <definedName name="schreiberle" hidden="1">{"'Verkehr-Personen'!$A$5:$J$26"}</definedName>
    <definedName name="schutz" localSheetId="44" hidden="1">{"'Verkehr-Personen'!$A$5:$J$26"}</definedName>
    <definedName name="schutz" localSheetId="13" hidden="1">{"'Verkehr-Personen'!$A$5:$J$26"}</definedName>
    <definedName name="schutz" localSheetId="11" hidden="1">{"'Verkehr-Personen'!$A$5:$J$26"}</definedName>
    <definedName name="schutz" hidden="1">{"'Verkehr-Personen'!$A$5:$J$26"}</definedName>
    <definedName name="schwargle" localSheetId="44" hidden="1">{"'Verkehr-Personen'!$A$5:$J$26"}</definedName>
    <definedName name="schwargle" localSheetId="13" hidden="1">{"'Verkehr-Personen'!$A$5:$J$26"}</definedName>
    <definedName name="schwargle" localSheetId="11" hidden="1">{"'Verkehr-Personen'!$A$5:$J$26"}</definedName>
    <definedName name="schwargle" hidden="1">{"'Verkehr-Personen'!$A$5:$J$26"}</definedName>
    <definedName name="schwartz" localSheetId="44" hidden="1">{"'Verkehr-Personen'!$A$5:$J$26"}</definedName>
    <definedName name="schwartz" localSheetId="13" hidden="1">{"'Verkehr-Personen'!$A$5:$J$26"}</definedName>
    <definedName name="schwartz" localSheetId="11" hidden="1">{"'Verkehr-Personen'!$A$5:$J$26"}</definedName>
    <definedName name="schwartz" hidden="1">{"'Verkehr-Personen'!$A$5:$J$26"}</definedName>
    <definedName name="schwarz" localSheetId="44" hidden="1">{"'Verkehr-Personen'!$A$5:$J$26"}</definedName>
    <definedName name="schwarz" localSheetId="13" hidden="1">{"'Verkehr-Personen'!$A$5:$J$26"}</definedName>
    <definedName name="schwarz" localSheetId="11" hidden="1">{"'Verkehr-Personen'!$A$5:$J$26"}</definedName>
    <definedName name="schwarz" hidden="1">{"'Verkehr-Personen'!$A$5:$J$26"}</definedName>
    <definedName name="schwarzblau" localSheetId="44" hidden="1">{"'Verkehr-Personen'!$A$5:$J$26"}</definedName>
    <definedName name="schwarzblau" localSheetId="13" hidden="1">{"'Verkehr-Personen'!$A$5:$J$26"}</definedName>
    <definedName name="schwarzblau" localSheetId="11" hidden="1">{"'Verkehr-Personen'!$A$5:$J$26"}</definedName>
    <definedName name="schwarzblau" hidden="1">{"'Verkehr-Personen'!$A$5:$J$26"}</definedName>
    <definedName name="schwarzbraun" localSheetId="44" hidden="1">{"'Verkehr-Personen'!$A$5:$J$26"}</definedName>
    <definedName name="schwarzbraun" localSheetId="13" hidden="1">{"'Verkehr-Personen'!$A$5:$J$26"}</definedName>
    <definedName name="schwarzbraun" localSheetId="11" hidden="1">{"'Verkehr-Personen'!$A$5:$J$26"}</definedName>
    <definedName name="schwarzbraun" hidden="1">{"'Verkehr-Personen'!$A$5:$J$26"}</definedName>
    <definedName name="schwarzgelb" localSheetId="44" hidden="1">{"'Verkehr-Personen'!$A$5:$J$26"}</definedName>
    <definedName name="schwarzgelb" localSheetId="13" hidden="1">{"'Verkehr-Personen'!$A$5:$J$26"}</definedName>
    <definedName name="schwarzgelb" localSheetId="11" hidden="1">{"'Verkehr-Personen'!$A$5:$J$26"}</definedName>
    <definedName name="schwarzgelb" hidden="1">{"'Verkehr-Personen'!$A$5:$J$26"}</definedName>
    <definedName name="schwarzhaupt" localSheetId="44" hidden="1">{"'Verkehr-Personen'!$A$5:$J$26"}</definedName>
    <definedName name="schwarzhaupt" localSheetId="13" hidden="1">{"'Verkehr-Personen'!$A$5:$J$26"}</definedName>
    <definedName name="schwarzhaupt" localSheetId="11" hidden="1">{"'Verkehr-Personen'!$A$5:$J$26"}</definedName>
    <definedName name="schwarzhaupt" hidden="1">{"'Verkehr-Personen'!$A$5:$J$26"}</definedName>
    <definedName name="schwarzrot" localSheetId="44" hidden="1">{"'Verkehr-Personen'!$A$5:$J$26"}</definedName>
    <definedName name="schwarzrot" localSheetId="13" hidden="1">{"'Verkehr-Personen'!$A$5:$J$26"}</definedName>
    <definedName name="schwarzrot" localSheetId="11" hidden="1">{"'Verkehr-Personen'!$A$5:$J$26"}</definedName>
    <definedName name="schwarzrot" hidden="1">{"'Verkehr-Personen'!$A$5:$J$26"}</definedName>
    <definedName name="schwarzwald" localSheetId="44" hidden="1">{"'Verkehr-Personen'!$A$5:$J$26"}</definedName>
    <definedName name="schwarzwald" localSheetId="13" hidden="1">{"'Verkehr-Personen'!$A$5:$J$26"}</definedName>
    <definedName name="schwarzwald" localSheetId="11" hidden="1">{"'Verkehr-Personen'!$A$5:$J$26"}</definedName>
    <definedName name="schwarzwald" hidden="1">{"'Verkehr-Personen'!$A$5:$J$26"}</definedName>
    <definedName name="schwarzweiss" localSheetId="44" hidden="1">{"'Verkehr-Personen'!$A$5:$J$26"}</definedName>
    <definedName name="schwarzweiss" localSheetId="13" hidden="1">{"'Verkehr-Personen'!$A$5:$J$26"}</definedName>
    <definedName name="schwarzweiss" localSheetId="11" hidden="1">{"'Verkehr-Personen'!$A$5:$J$26"}</definedName>
    <definedName name="schwarzweiss" hidden="1">{"'Verkehr-Personen'!$A$5:$J$26"}</definedName>
    <definedName name="schweeweisschen" localSheetId="44" hidden="1">{"'Verkehr-Personen'!$A$5:$J$26"}</definedName>
    <definedName name="schweeweisschen" localSheetId="13" hidden="1">{"'Verkehr-Personen'!$A$5:$J$26"}</definedName>
    <definedName name="schweeweisschen" localSheetId="11" hidden="1">{"'Verkehr-Personen'!$A$5:$J$26"}</definedName>
    <definedName name="schweeweisschen" hidden="1">{"'Verkehr-Personen'!$A$5:$J$26"}</definedName>
    <definedName name="schweinefusse" localSheetId="44" hidden="1">{"'Verkehr-Personen'!$A$5:$J$26"}</definedName>
    <definedName name="schweinefusse" localSheetId="13" hidden="1">{"'Verkehr-Personen'!$A$5:$J$26"}</definedName>
    <definedName name="schweinefusse" localSheetId="11" hidden="1">{"'Verkehr-Personen'!$A$5:$J$26"}</definedName>
    <definedName name="schweinefusse" hidden="1">{"'Verkehr-Personen'!$A$5:$J$26"}</definedName>
    <definedName name="schweinfef" localSheetId="44" hidden="1">{"'Verkehr-Personen'!$A$5:$J$26"}</definedName>
    <definedName name="schweinfef" localSheetId="13" hidden="1">{"'Verkehr-Personen'!$A$5:$J$26"}</definedName>
    <definedName name="schweinfef" localSheetId="11" hidden="1">{"'Verkehr-Personen'!$A$5:$J$26"}</definedName>
    <definedName name="schweinfef" hidden="1">{"'Verkehr-Personen'!$A$5:$J$26"}</definedName>
    <definedName name="schweinfett" localSheetId="44" hidden="1">{"'Verkehr-Personen'!$A$5:$J$26"}</definedName>
    <definedName name="schweinfett" localSheetId="13" hidden="1">{"'Verkehr-Personen'!$A$5:$J$26"}</definedName>
    <definedName name="schweinfett" localSheetId="11" hidden="1">{"'Verkehr-Personen'!$A$5:$J$26"}</definedName>
    <definedName name="schweinfett" hidden="1">{"'Verkehr-Personen'!$A$5:$J$26"}</definedName>
    <definedName name="sdcsds" localSheetId="44" hidden="1">{"'Verkehr-Personen'!$A$5:$J$26"}</definedName>
    <definedName name="sdcsds" localSheetId="13" hidden="1">{"'Verkehr-Personen'!$A$5:$J$26"}</definedName>
    <definedName name="sdcsds" localSheetId="11" hidden="1">{"'Verkehr-Personen'!$A$5:$J$26"}</definedName>
    <definedName name="sdcsds" hidden="1">{"'Verkehr-Personen'!$A$5:$J$26"}</definedName>
    <definedName name="sdf" localSheetId="44" hidden="1">{"'Verkehr-Personen'!$A$5:$J$26"}</definedName>
    <definedName name="sdf" localSheetId="13" hidden="1">{"'Verkehr-Personen'!$A$5:$J$26"}</definedName>
    <definedName name="sdf" localSheetId="11" hidden="1">{"'Verkehr-Personen'!$A$5:$J$26"}</definedName>
    <definedName name="sdf" hidden="1">{"'Verkehr-Personen'!$A$5:$J$26"}</definedName>
    <definedName name="sdfdffds" localSheetId="44" hidden="1">{"'Verkehr-Personen'!$A$5:$J$26"}</definedName>
    <definedName name="sdfdffds" localSheetId="13" hidden="1">{"'Verkehr-Personen'!$A$5:$J$26"}</definedName>
    <definedName name="sdfdffds" localSheetId="11" hidden="1">{"'Verkehr-Personen'!$A$5:$J$26"}</definedName>
    <definedName name="sdfdffds" hidden="1">{"'Verkehr-Personen'!$A$5:$J$26"}</definedName>
    <definedName name="sdfklx" localSheetId="44" hidden="1">{"'Verkehr-Personen'!$A$5:$J$26"}</definedName>
    <definedName name="sdfklx" localSheetId="13" hidden="1">{"'Verkehr-Personen'!$A$5:$J$26"}</definedName>
    <definedName name="sdfklx" localSheetId="11" hidden="1">{"'Verkehr-Personen'!$A$5:$J$26"}</definedName>
    <definedName name="sdfklx" hidden="1">{"'Verkehr-Personen'!$A$5:$J$26"}</definedName>
    <definedName name="sdfsd" localSheetId="44" hidden="1">{"'Verkehr-Personen'!$A$5:$J$26"}</definedName>
    <definedName name="sdfsd" localSheetId="13" hidden="1">{"'Verkehr-Personen'!$A$5:$J$26"}</definedName>
    <definedName name="sdfsd" localSheetId="11" hidden="1">{"'Verkehr-Personen'!$A$5:$J$26"}</definedName>
    <definedName name="sdfsd" hidden="1">{"'Verkehr-Personen'!$A$5:$J$26"}</definedName>
    <definedName name="sdfserdfgvc" localSheetId="44" hidden="1">{"'Verkehr-Personen'!$A$5:$J$26"}</definedName>
    <definedName name="sdfserdfgvc" localSheetId="13" hidden="1">{"'Verkehr-Personen'!$A$5:$J$26"}</definedName>
    <definedName name="sdfserdfgvc" localSheetId="11" hidden="1">{"'Verkehr-Personen'!$A$5:$J$26"}</definedName>
    <definedName name="sdfserdfgvc" hidden="1">{"'Verkehr-Personen'!$A$5:$J$26"}</definedName>
    <definedName name="sdfyklaseklö" localSheetId="44" hidden="1">{"'Verkehr-Personen'!$A$5:$J$26"}</definedName>
    <definedName name="sdfyklaseklö" localSheetId="13" hidden="1">{"'Verkehr-Personen'!$A$5:$J$26"}</definedName>
    <definedName name="sdfyklaseklö" localSheetId="11" hidden="1">{"'Verkehr-Personen'!$A$5:$J$26"}</definedName>
    <definedName name="sdfyklaseklö" hidden="1">{"'Verkehr-Personen'!$A$5:$J$26"}</definedName>
    <definedName name="sdk" localSheetId="44" hidden="1">{"'Verkehr-Personen'!$A$5:$J$26"}</definedName>
    <definedName name="sdk" localSheetId="13" hidden="1">{"'Verkehr-Personen'!$A$5:$J$26"}</definedName>
    <definedName name="sdk" localSheetId="11" hidden="1">{"'Verkehr-Personen'!$A$5:$J$26"}</definedName>
    <definedName name="sdk" hidden="1">{"'Verkehr-Personen'!$A$5:$J$26"}</definedName>
    <definedName name="sdres" localSheetId="44" hidden="1">{"'Verkehr-Personen'!$A$5:$J$26"}</definedName>
    <definedName name="sdres" localSheetId="13" hidden="1">{"'Verkehr-Personen'!$A$5:$J$26"}</definedName>
    <definedName name="sdres" localSheetId="11" hidden="1">{"'Verkehr-Personen'!$A$5:$J$26"}</definedName>
    <definedName name="sdres" hidden="1">{"'Verkehr-Personen'!$A$5:$J$26"}</definedName>
    <definedName name="sds" localSheetId="44" hidden="1">{"'Verkehr-Personen'!$A$5:$J$26"}</definedName>
    <definedName name="sds" localSheetId="13" hidden="1">{"'Verkehr-Personen'!$A$5:$J$26"}</definedName>
    <definedName name="sds" localSheetId="11" hidden="1">{"'Verkehr-Personen'!$A$5:$J$26"}</definedName>
    <definedName name="sds" hidden="1">{"'Verkehr-Personen'!$A$5:$J$26"}</definedName>
    <definedName name="sdsddsfsdzurt" localSheetId="44" hidden="1">{"'Verkehr-Personen'!$A$5:$J$26"}</definedName>
    <definedName name="sdsddsfsdzurt" localSheetId="13" hidden="1">{"'Verkehr-Personen'!$A$5:$J$26"}</definedName>
    <definedName name="sdsddsfsdzurt" localSheetId="11" hidden="1">{"'Verkehr-Personen'!$A$5:$J$26"}</definedName>
    <definedName name="sdsddsfsdzurt" hidden="1">{"'Verkehr-Personen'!$A$5:$J$26"}</definedName>
    <definedName name="sdswes" localSheetId="44" hidden="1">{"'Verkehr-Personen'!$A$5:$J$26"}</definedName>
    <definedName name="sdswes" localSheetId="13" hidden="1">{"'Verkehr-Personen'!$A$5:$J$26"}</definedName>
    <definedName name="sdswes" localSheetId="11" hidden="1">{"'Verkehr-Personen'!$A$5:$J$26"}</definedName>
    <definedName name="sdswes" hidden="1">{"'Verkehr-Personen'!$A$5:$J$26"}</definedName>
    <definedName name="sed" localSheetId="44" hidden="1">{"'Verkehr-Personen'!$A$5:$J$26"}</definedName>
    <definedName name="sed" localSheetId="13" hidden="1">{"'Verkehr-Personen'!$A$5:$J$26"}</definedName>
    <definedName name="sed" localSheetId="11" hidden="1">{"'Verkehr-Personen'!$A$5:$J$26"}</definedName>
    <definedName name="sed" hidden="1">{"'Verkehr-Personen'!$A$5:$J$26"}</definedName>
    <definedName name="seinle" localSheetId="44" hidden="1">{"'Verkehr-Personen'!$A$5:$J$26"}</definedName>
    <definedName name="seinle" localSheetId="13" hidden="1">{"'Verkehr-Personen'!$A$5:$J$26"}</definedName>
    <definedName name="seinle" localSheetId="11" hidden="1">{"'Verkehr-Personen'!$A$5:$J$26"}</definedName>
    <definedName name="seinle" hidden="1">{"'Verkehr-Personen'!$A$5:$J$26"}</definedName>
    <definedName name="serae" localSheetId="44" hidden="1">{"'Verkehr-Personen'!$A$5:$J$26"}</definedName>
    <definedName name="serae" localSheetId="13" hidden="1">{"'Verkehr-Personen'!$A$5:$J$26"}</definedName>
    <definedName name="serae" localSheetId="11" hidden="1">{"'Verkehr-Personen'!$A$5:$J$26"}</definedName>
    <definedName name="serae" hidden="1">{"'Verkehr-Personen'!$A$5:$J$26"}</definedName>
    <definedName name="sfd" localSheetId="44" hidden="1">{"'Verkehr-Personen'!$A$5:$J$26"}</definedName>
    <definedName name="sfd" localSheetId="13" hidden="1">{"'Verkehr-Personen'!$A$5:$J$26"}</definedName>
    <definedName name="sfd" localSheetId="11" hidden="1">{"'Verkehr-Personen'!$A$5:$J$26"}</definedName>
    <definedName name="sfd" hidden="1">{"'Verkehr-Personen'!$A$5:$J$26"}</definedName>
    <definedName name="shckoe" localSheetId="44" hidden="1">{"'Verkehr-Personen'!$A$5:$J$26"}</definedName>
    <definedName name="shckoe" localSheetId="13" hidden="1">{"'Verkehr-Personen'!$A$5:$J$26"}</definedName>
    <definedName name="shckoe" localSheetId="11" hidden="1">{"'Verkehr-Personen'!$A$5:$J$26"}</definedName>
    <definedName name="shckoe" hidden="1">{"'Verkehr-Personen'!$A$5:$J$26"}</definedName>
    <definedName name="shutz" localSheetId="44" hidden="1">{"'Verkehr-Personen'!$A$5:$J$26"}</definedName>
    <definedName name="shutz" localSheetId="13" hidden="1">{"'Verkehr-Personen'!$A$5:$J$26"}</definedName>
    <definedName name="shutz" localSheetId="11" hidden="1">{"'Verkehr-Personen'!$A$5:$J$26"}</definedName>
    <definedName name="shutz" hidden="1">{"'Verkehr-Personen'!$A$5:$J$26"}</definedName>
    <definedName name="sidslls" localSheetId="44" hidden="1">{"'Verkehr-Personen'!$A$5:$J$26"}</definedName>
    <definedName name="sidslls" localSheetId="13" hidden="1">{"'Verkehr-Personen'!$A$5:$J$26"}</definedName>
    <definedName name="sidslls" localSheetId="11" hidden="1">{"'Verkehr-Personen'!$A$5:$J$26"}</definedName>
    <definedName name="sidslls" hidden="1">{"'Verkehr-Personen'!$A$5:$J$26"}</definedName>
    <definedName name="simsenkrebsler" localSheetId="44" hidden="1">{"'Verkehr-Personen'!$A$5:$J$26"}</definedName>
    <definedName name="simsenkrebsler" localSheetId="13" hidden="1">{"'Verkehr-Personen'!$A$5:$J$26"}</definedName>
    <definedName name="simsenkrebsler" localSheetId="11" hidden="1">{"'Verkehr-Personen'!$A$5:$J$26"}</definedName>
    <definedName name="simsenkrebsler" hidden="1">{"'Verkehr-Personen'!$A$5:$J$26"}</definedName>
    <definedName name="skajiiunbv" localSheetId="44" hidden="1">{"'Verkehr-Personen'!$A$5:$J$26"}</definedName>
    <definedName name="skajiiunbv" localSheetId="13" hidden="1">{"'Verkehr-Personen'!$A$5:$J$26"}</definedName>
    <definedName name="skajiiunbv" localSheetId="11" hidden="1">{"'Verkehr-Personen'!$A$5:$J$26"}</definedName>
    <definedName name="skajiiunbv" hidden="1">{"'Verkehr-Personen'!$A$5:$J$26"}</definedName>
    <definedName name="sklsiufysxcm" localSheetId="44" hidden="1">{"'Verkehr-Personen'!$A$5:$J$26"}</definedName>
    <definedName name="sklsiufysxcm" localSheetId="13" hidden="1">{"'Verkehr-Personen'!$A$5:$J$26"}</definedName>
    <definedName name="sklsiufysxcm" localSheetId="11" hidden="1">{"'Verkehr-Personen'!$A$5:$J$26"}</definedName>
    <definedName name="sklsiufysxcm" hidden="1">{"'Verkehr-Personen'!$A$5:$J$26"}</definedName>
    <definedName name="sks" localSheetId="44" hidden="1">{"'Verkehr-Personen'!$A$5:$J$26"}</definedName>
    <definedName name="sks" localSheetId="13" hidden="1">{"'Verkehr-Personen'!$A$5:$J$26"}</definedName>
    <definedName name="sks" localSheetId="11" hidden="1">{"'Verkehr-Personen'!$A$5:$J$26"}</definedName>
    <definedName name="sks" hidden="1">{"'Verkehr-Personen'!$A$5:$J$26"}</definedName>
    <definedName name="skurnns" localSheetId="44" hidden="1">{"'Verkehr-Personen'!$A$5:$J$26"}</definedName>
    <definedName name="skurnns" localSheetId="13" hidden="1">{"'Verkehr-Personen'!$A$5:$J$26"}</definedName>
    <definedName name="skurnns" localSheetId="11" hidden="1">{"'Verkehr-Personen'!$A$5:$J$26"}</definedName>
    <definedName name="skurnns" hidden="1">{"'Verkehr-Personen'!$A$5:$J$26"}</definedName>
    <definedName name="sommer" localSheetId="44" hidden="1">{"'Verkehr-Personen'!$A$5:$J$26"}</definedName>
    <definedName name="sommer" localSheetId="13" hidden="1">{"'Verkehr-Personen'!$A$5:$J$26"}</definedName>
    <definedName name="sommer" localSheetId="11" hidden="1">{"'Verkehr-Personen'!$A$5:$J$26"}</definedName>
    <definedName name="sommer" hidden="1">{"'Verkehr-Personen'!$A$5:$J$26"}</definedName>
    <definedName name="sonnenschein" localSheetId="44" hidden="1">{"'Verkehr-Personen'!$A$5:$J$26"}</definedName>
    <definedName name="sonnenschein" localSheetId="13" hidden="1">{"'Verkehr-Personen'!$A$5:$J$26"}</definedName>
    <definedName name="sonnenschein" localSheetId="11" hidden="1">{"'Verkehr-Personen'!$A$5:$J$26"}</definedName>
    <definedName name="sonnenschein" hidden="1">{"'Verkehr-Personen'!$A$5:$J$26"}</definedName>
    <definedName name="spanien" localSheetId="44" hidden="1">{"'Verkehr-Personen'!$A$5:$J$26"}</definedName>
    <definedName name="spanien" localSheetId="13" hidden="1">{"'Verkehr-Personen'!$A$5:$J$26"}</definedName>
    <definedName name="spanien" localSheetId="11" hidden="1">{"'Verkehr-Personen'!$A$5:$J$26"}</definedName>
    <definedName name="spanien" hidden="1">{"'Verkehr-Personen'!$A$5:$J$26"}</definedName>
    <definedName name="sportlern" localSheetId="44" hidden="1">{"'Verkehr-Personen'!$A$5:$J$26"}</definedName>
    <definedName name="sportlern" localSheetId="13" hidden="1">{"'Verkehr-Personen'!$A$5:$J$26"}</definedName>
    <definedName name="sportlern" localSheetId="11" hidden="1">{"'Verkehr-Personen'!$A$5:$J$26"}</definedName>
    <definedName name="sportlern" hidden="1">{"'Verkehr-Personen'!$A$5:$J$26"}</definedName>
    <definedName name="ss" localSheetId="44" hidden="1">{"'Verkehr-Personen'!$A$5:$J$26"}</definedName>
    <definedName name="ss" localSheetId="13" hidden="1">{"'Verkehr-Personen'!$A$5:$J$26"}</definedName>
    <definedName name="ss" localSheetId="11" hidden="1">{"'Verkehr-Personen'!$A$5:$J$26"}</definedName>
    <definedName name="ss" hidden="1">{"'Verkehr-Personen'!$A$5:$J$26"}</definedName>
    <definedName name="sscheißdrechk" localSheetId="44" hidden="1">{"'Verkehr-Personen'!$A$5:$J$26"}</definedName>
    <definedName name="sscheißdrechk" localSheetId="13" hidden="1">{"'Verkehr-Personen'!$A$5:$J$26"}</definedName>
    <definedName name="sscheißdrechk" localSheetId="11" hidden="1">{"'Verkehr-Personen'!$A$5:$J$26"}</definedName>
    <definedName name="sscheißdrechk" hidden="1">{"'Verkehr-Personen'!$A$5:$J$26"}</definedName>
    <definedName name="ssdss" localSheetId="44" hidden="1">{"'Verkehr-Personen'!$A$5:$J$26"}</definedName>
    <definedName name="ssdss" localSheetId="13" hidden="1">{"'Verkehr-Personen'!$A$5:$J$26"}</definedName>
    <definedName name="ssdss" localSheetId="11" hidden="1">{"'Verkehr-Personen'!$A$5:$J$26"}</definedName>
    <definedName name="ssdss" hidden="1">{"'Verkehr-Personen'!$A$5:$J$26"}</definedName>
    <definedName name="sskdas" localSheetId="44" hidden="1">{"'Verkehr-Personen'!$A$5:$J$26"}</definedName>
    <definedName name="sskdas" localSheetId="13" hidden="1">{"'Verkehr-Personen'!$A$5:$J$26"}</definedName>
    <definedName name="sskdas" localSheetId="11" hidden="1">{"'Verkehr-Personen'!$A$5:$J$26"}</definedName>
    <definedName name="sskdas" hidden="1">{"'Verkehr-Personen'!$A$5:$J$26"}</definedName>
    <definedName name="sss" localSheetId="44" hidden="1">{"'Verkehr-Personen'!$A$5:$J$26"}</definedName>
    <definedName name="sss" localSheetId="13" hidden="1">{"'Verkehr-Personen'!$A$5:$J$26"}</definedName>
    <definedName name="sss" localSheetId="11" hidden="1">{"'Verkehr-Personen'!$A$5:$J$26"}</definedName>
    <definedName name="sss" hidden="1">{"'Verkehr-Personen'!$A$5:$J$26"}</definedName>
    <definedName name="ssss" localSheetId="44" hidden="1">{"'Verkehr-Personen'!$A$5:$J$26"}</definedName>
    <definedName name="ssss" localSheetId="13" hidden="1">{"'Verkehr-Personen'!$A$5:$J$26"}</definedName>
    <definedName name="ssss" localSheetId="11" hidden="1">{"'Verkehr-Personen'!$A$5:$J$26"}</definedName>
    <definedName name="ssss" hidden="1">{"'Verkehr-Personen'!$A$5:$J$26"}</definedName>
    <definedName name="sssss" localSheetId="44" hidden="1">{"'Verkehr-Personen'!$A$5:$J$26"}</definedName>
    <definedName name="sssss" localSheetId="13" hidden="1">{"'Verkehr-Personen'!$A$5:$J$26"}</definedName>
    <definedName name="sssss" localSheetId="11" hidden="1">{"'Verkehr-Personen'!$A$5:$J$26"}</definedName>
    <definedName name="sssss" hidden="1">{"'Verkehr-Personen'!$A$5:$J$26"}</definedName>
    <definedName name="ssssssssssssss" localSheetId="44" hidden="1">{"'Verkehr-Personen'!$A$5:$J$26"}</definedName>
    <definedName name="ssssssssssssss" localSheetId="13" hidden="1">{"'Verkehr-Personen'!$A$5:$J$26"}</definedName>
    <definedName name="ssssssssssssss" localSheetId="11" hidden="1">{"'Verkehr-Personen'!$A$5:$J$26"}</definedName>
    <definedName name="ssssssssssssss" hidden="1">{"'Verkehr-Personen'!$A$5:$J$26"}</definedName>
    <definedName name="ssssssssssssssssssss" localSheetId="44" hidden="1">{"'Verkehr-Personen'!$A$5:$J$26"}</definedName>
    <definedName name="ssssssssssssssssssss" localSheetId="13" hidden="1">{"'Verkehr-Personen'!$A$5:$J$26"}</definedName>
    <definedName name="ssssssssssssssssssss" localSheetId="11" hidden="1">{"'Verkehr-Personen'!$A$5:$J$26"}</definedName>
    <definedName name="ssssssssssssssssssss" hidden="1">{"'Verkehr-Personen'!$A$5:$J$26"}</definedName>
    <definedName name="sssssssssssssssssssssssssssssssssss" localSheetId="44" hidden="1">{"'Verkehr-Personen'!$A$5:$J$26"}</definedName>
    <definedName name="sssssssssssssssssssssssssssssssssss" localSheetId="13" hidden="1">{"'Verkehr-Personen'!$A$5:$J$26"}</definedName>
    <definedName name="sssssssssssssssssssssssssssssssssss" localSheetId="11" hidden="1">{"'Verkehr-Personen'!$A$5:$J$26"}</definedName>
    <definedName name="sssssssssssssssssssssssssssssssssss" hidden="1">{"'Verkehr-Personen'!$A$5:$J$26"}</definedName>
    <definedName name="stist" localSheetId="44" hidden="1">{"'Verkehr-Personen'!$A$5:$J$26"}</definedName>
    <definedName name="stist" localSheetId="13" hidden="1">{"'Verkehr-Personen'!$A$5:$J$26"}</definedName>
    <definedName name="stist" localSheetId="11" hidden="1">{"'Verkehr-Personen'!$A$5:$J$26"}</definedName>
    <definedName name="stist" hidden="1">{"'Verkehr-Personen'!$A$5:$J$26"}</definedName>
    <definedName name="storbeck" localSheetId="44" hidden="1">{"'Verkehr-Personen'!$A$5:$J$26"}</definedName>
    <definedName name="storbeck" localSheetId="13" hidden="1">{"'Verkehr-Personen'!$A$5:$J$26"}</definedName>
    <definedName name="storbeck" localSheetId="11" hidden="1">{"'Verkehr-Personen'!$A$5:$J$26"}</definedName>
    <definedName name="storbeck" hidden="1">{"'Verkehr-Personen'!$A$5:$J$26"}</definedName>
    <definedName name="strotbeck" localSheetId="44" hidden="1">{"'Verkehr-Personen'!$A$5:$J$26"}</definedName>
    <definedName name="strotbeck" localSheetId="13" hidden="1">{"'Verkehr-Personen'!$A$5:$J$26"}</definedName>
    <definedName name="strotbeck" localSheetId="11" hidden="1">{"'Verkehr-Personen'!$A$5:$J$26"}</definedName>
    <definedName name="strotbeck" hidden="1">{"'Verkehr-Personen'!$A$5:$J$26"}</definedName>
    <definedName name="strotbekck" localSheetId="44" hidden="1">{"'Verkehr-Personen'!$A$5:$J$26"}</definedName>
    <definedName name="strotbekck" localSheetId="13" hidden="1">{"'Verkehr-Personen'!$A$5:$J$26"}</definedName>
    <definedName name="strotbekck" localSheetId="11" hidden="1">{"'Verkehr-Personen'!$A$5:$J$26"}</definedName>
    <definedName name="strotbekck" hidden="1">{"'Verkehr-Personen'!$A$5:$J$26"}</definedName>
    <definedName name="stuehle" localSheetId="44" hidden="1">{"'Verkehr-Personen'!$A$5:$J$26"}</definedName>
    <definedName name="stuehle" localSheetId="13" hidden="1">{"'Verkehr-Personen'!$A$5:$J$26"}</definedName>
    <definedName name="stuehle" localSheetId="11" hidden="1">{"'Verkehr-Personen'!$A$5:$J$26"}</definedName>
    <definedName name="stuehle" hidden="1">{"'Verkehr-Personen'!$A$5:$J$26"}</definedName>
    <definedName name="stufenle" localSheetId="44" hidden="1">{"'Verkehr-Personen'!$A$5:$J$26"}</definedName>
    <definedName name="stufenle" localSheetId="13" hidden="1">{"'Verkehr-Personen'!$A$5:$J$26"}</definedName>
    <definedName name="stufenle" localSheetId="11" hidden="1">{"'Verkehr-Personen'!$A$5:$J$26"}</definedName>
    <definedName name="stufenle" hidden="1">{"'Verkehr-Personen'!$A$5:$J$26"}</definedName>
    <definedName name="suableidis" localSheetId="44" hidden="1">{"'Verkehr-Personen'!$A$5:$J$26"}</definedName>
    <definedName name="suableidis" localSheetId="13" hidden="1">{"'Verkehr-Personen'!$A$5:$J$26"}</definedName>
    <definedName name="suableidis" localSheetId="11" hidden="1">{"'Verkehr-Personen'!$A$5:$J$26"}</definedName>
    <definedName name="suableidis" hidden="1">{"'Verkehr-Personen'!$A$5:$J$26"}</definedName>
    <definedName name="suerbleod" localSheetId="44" hidden="1">{"'Verkehr-Personen'!$A$5:$J$26"}</definedName>
    <definedName name="suerbleod" localSheetId="13" hidden="1">{"'Verkehr-Personen'!$A$5:$J$26"}</definedName>
    <definedName name="suerbleod" localSheetId="11" hidden="1">{"'Verkehr-Personen'!$A$5:$J$26"}</definedName>
    <definedName name="suerbleod" hidden="1">{"'Verkehr-Personen'!$A$5:$J$26"}</definedName>
    <definedName name="SWHBNetto" localSheetId="44">#REF!</definedName>
    <definedName name="SWHBNetto" localSheetId="12">#REF!</definedName>
    <definedName name="SWHBNetto" localSheetId="13">#REF!</definedName>
    <definedName name="SWHBNetto" localSheetId="15">#REF!</definedName>
    <definedName name="SWHBNetto" localSheetId="5">#REF!</definedName>
    <definedName name="SWHBNetto" localSheetId="9">#REF!</definedName>
    <definedName name="SWHBNetto" localSheetId="11">#REF!</definedName>
    <definedName name="SWHBNetto" localSheetId="16">#REF!</definedName>
    <definedName name="SWHBNetto" localSheetId="31">#REF!</definedName>
    <definedName name="SWHBNetto" localSheetId="17">#REF!</definedName>
    <definedName name="SWHBNetto" localSheetId="39">#REF!</definedName>
    <definedName name="SWHBNetto" localSheetId="42">#REF!</definedName>
    <definedName name="SWHBNetto">#REF!</definedName>
    <definedName name="sx" localSheetId="44" hidden="1">{"'Verkehr-Personen'!$A$5:$J$26"}</definedName>
    <definedName name="sx" localSheetId="13" hidden="1">{"'Verkehr-Personen'!$A$5:$J$26"}</definedName>
    <definedName name="sx" localSheetId="11" hidden="1">{"'Verkehr-Personen'!$A$5:$J$26"}</definedName>
    <definedName name="sx" hidden="1">{"'Verkehr-Personen'!$A$5:$J$26"}</definedName>
    <definedName name="sxc" localSheetId="44" hidden="1">{"'Verkehr-Personen'!$A$5:$J$26"}</definedName>
    <definedName name="sxc" localSheetId="13" hidden="1">{"'Verkehr-Personen'!$A$5:$J$26"}</definedName>
    <definedName name="sxc" localSheetId="11" hidden="1">{"'Verkehr-Personen'!$A$5:$J$26"}</definedName>
    <definedName name="sxc" hidden="1">{"'Verkehr-Personen'!$A$5:$J$26"}</definedName>
    <definedName name="syd" localSheetId="44" hidden="1">{"'Verkehr-Personen'!$A$5:$J$26"}</definedName>
    <definedName name="syd" localSheetId="13" hidden="1">{"'Verkehr-Personen'!$A$5:$J$26"}</definedName>
    <definedName name="syd" localSheetId="11" hidden="1">{"'Verkehr-Personen'!$A$5:$J$26"}</definedName>
    <definedName name="syd" hidden="1">{"'Verkehr-Personen'!$A$5:$J$26"}</definedName>
    <definedName name="syxc" localSheetId="44" hidden="1">{"'Verkehr-Personen'!$A$5:$J$26"}</definedName>
    <definedName name="syxc" localSheetId="13" hidden="1">{"'Verkehr-Personen'!$A$5:$J$26"}</definedName>
    <definedName name="syxc" localSheetId="11" hidden="1">{"'Verkehr-Personen'!$A$5:$J$26"}</definedName>
    <definedName name="syxc" hidden="1">{"'Verkehr-Personen'!$A$5:$J$26"}</definedName>
    <definedName name="t" localSheetId="44" hidden="1">{"'Verkehr-Personen'!$A$5:$J$26"}</definedName>
    <definedName name="t" localSheetId="13" hidden="1">{"'Verkehr-Personen'!$A$5:$J$26"}</definedName>
    <definedName name="t" localSheetId="11" hidden="1">{"'Verkehr-Personen'!$A$5:$J$26"}</definedName>
    <definedName name="t" hidden="1">{"'Verkehr-Personen'!$A$5:$J$26"}</definedName>
    <definedName name="Tab01_start" localSheetId="48">#REF!</definedName>
    <definedName name="Tab01_start" localSheetId="49">#REF!</definedName>
    <definedName name="Tab01_start" localSheetId="12">#REF!</definedName>
    <definedName name="Tab01_start" localSheetId="13">#REF!</definedName>
    <definedName name="Tab01_start" localSheetId="15">#REF!</definedName>
    <definedName name="Tab01_start" localSheetId="5">#REF!</definedName>
    <definedName name="Tab01_start" localSheetId="9">#REF!</definedName>
    <definedName name="Tab01_start" localSheetId="16">#REF!</definedName>
    <definedName name="Tab01_start" localSheetId="31">#REF!</definedName>
    <definedName name="Tab01_start" localSheetId="17">#REF!</definedName>
    <definedName name="Tab01_start" localSheetId="39">#REF!</definedName>
    <definedName name="Tab01_start" localSheetId="42">#REF!</definedName>
    <definedName name="Tab01_start">#REF!</definedName>
    <definedName name="Tab02_Bund_start" localSheetId="48">#REF!</definedName>
    <definedName name="Tab02_Bund_start" localSheetId="49">#REF!</definedName>
    <definedName name="Tab02_Bund_start" localSheetId="12">#REF!</definedName>
    <definedName name="Tab02_Bund_start" localSheetId="13">#REF!</definedName>
    <definedName name="Tab02_Bund_start" localSheetId="15">#REF!</definedName>
    <definedName name="Tab02_Bund_start" localSheetId="5">#REF!</definedName>
    <definedName name="Tab02_Bund_start" localSheetId="9">#REF!</definedName>
    <definedName name="Tab02_Bund_start" localSheetId="16">#REF!</definedName>
    <definedName name="Tab02_Bund_start" localSheetId="31">#REF!</definedName>
    <definedName name="Tab02_Bund_start" localSheetId="17">#REF!</definedName>
    <definedName name="Tab02_Bund_start" localSheetId="39">#REF!</definedName>
    <definedName name="Tab02_Bund_start" localSheetId="42">#REF!</definedName>
    <definedName name="Tab02_Bund_start">#REF!</definedName>
    <definedName name="Tab02_Land_start_6" localSheetId="48">#REF!</definedName>
    <definedName name="Tab02_Land_start_6" localSheetId="49">#REF!</definedName>
    <definedName name="Tab02_Land_start_6" localSheetId="12">#REF!</definedName>
    <definedName name="Tab02_Land_start_6" localSheetId="13">#REF!</definedName>
    <definedName name="Tab02_Land_start_6" localSheetId="15">#REF!</definedName>
    <definedName name="Tab02_Land_start_6" localSheetId="5">#REF!</definedName>
    <definedName name="Tab02_Land_start_6" localSheetId="9">#REF!</definedName>
    <definedName name="Tab02_Land_start_6" localSheetId="16">#REF!</definedName>
    <definedName name="Tab02_Land_start_6" localSheetId="31">#REF!</definedName>
    <definedName name="Tab02_Land_start_6" localSheetId="17">#REF!</definedName>
    <definedName name="Tab02_Land_start_6" localSheetId="39">#REF!</definedName>
    <definedName name="Tab02_Land_start_6" localSheetId="42">#REF!</definedName>
    <definedName name="Tab02_Land_start_6">#REF!</definedName>
    <definedName name="Tab02_start" localSheetId="48">#REF!</definedName>
    <definedName name="Tab02_start" localSheetId="49">#REF!</definedName>
    <definedName name="Tab02_start" localSheetId="12">#REF!</definedName>
    <definedName name="Tab02_start" localSheetId="13">#REF!</definedName>
    <definedName name="Tab02_start" localSheetId="15">#REF!</definedName>
    <definedName name="Tab02_start" localSheetId="5">#REF!</definedName>
    <definedName name="Tab02_start" localSheetId="9">#REF!</definedName>
    <definedName name="Tab02_start" localSheetId="16">#REF!</definedName>
    <definedName name="Tab02_start" localSheetId="31">#REF!</definedName>
    <definedName name="Tab02_start" localSheetId="17">#REF!</definedName>
    <definedName name="Tab02_start" localSheetId="39">#REF!</definedName>
    <definedName name="Tab02_start" localSheetId="42">#REF!</definedName>
    <definedName name="Tab02_start">#REF!</definedName>
    <definedName name="Tab03.1_start" localSheetId="48">#REF!</definedName>
    <definedName name="Tab03.1_start" localSheetId="49">#REF!</definedName>
    <definedName name="Tab03.1_start" localSheetId="12">#REF!</definedName>
    <definedName name="Tab03.1_start" localSheetId="13">#REF!</definedName>
    <definedName name="Tab03.1_start" localSheetId="15">#REF!</definedName>
    <definedName name="Tab03.1_start" localSheetId="5">#REF!</definedName>
    <definedName name="Tab03.1_start" localSheetId="9">#REF!</definedName>
    <definedName name="Tab03.1_start" localSheetId="16">#REF!</definedName>
    <definedName name="Tab03.1_start" localSheetId="31">#REF!</definedName>
    <definedName name="Tab03.1_start" localSheetId="17">#REF!</definedName>
    <definedName name="Tab03.1_start" localSheetId="39">#REF!</definedName>
    <definedName name="Tab03.1_start" localSheetId="42">#REF!</definedName>
    <definedName name="Tab03.1_start">#REF!</definedName>
    <definedName name="Tab03.2_start" localSheetId="48">#REF!</definedName>
    <definedName name="Tab03.2_start" localSheetId="49">#REF!</definedName>
    <definedName name="Tab03.2_start" localSheetId="12">#REF!</definedName>
    <definedName name="Tab03.2_start" localSheetId="13">#REF!</definedName>
    <definedName name="Tab03.2_start" localSheetId="15">#REF!</definedName>
    <definedName name="Tab03.2_start" localSheetId="5">#REF!</definedName>
    <definedName name="Tab03.2_start" localSheetId="9">#REF!</definedName>
    <definedName name="Tab03.2_start" localSheetId="16">#REF!</definedName>
    <definedName name="Tab03.2_start" localSheetId="31">#REF!</definedName>
    <definedName name="Tab03.2_start" localSheetId="17">#REF!</definedName>
    <definedName name="Tab03.2_start" localSheetId="39">#REF!</definedName>
    <definedName name="Tab03.2_start" localSheetId="42">#REF!</definedName>
    <definedName name="Tab03.2_start">#REF!</definedName>
    <definedName name="Tab03_Bund_start" localSheetId="48">#REF!</definedName>
    <definedName name="Tab03_Bund_start" localSheetId="49">#REF!</definedName>
    <definedName name="Tab03_Bund_start" localSheetId="12">#REF!</definedName>
    <definedName name="Tab03_Bund_start" localSheetId="13">#REF!</definedName>
    <definedName name="Tab03_Bund_start" localSheetId="15">#REF!</definedName>
    <definedName name="Tab03_Bund_start" localSheetId="5">#REF!</definedName>
    <definedName name="Tab03_Bund_start" localSheetId="9">#REF!</definedName>
    <definedName name="Tab03_Bund_start" localSheetId="16">#REF!</definedName>
    <definedName name="Tab03_Bund_start" localSheetId="31">#REF!</definedName>
    <definedName name="Tab03_Bund_start" localSheetId="17">#REF!</definedName>
    <definedName name="Tab03_Bund_start" localSheetId="39">#REF!</definedName>
    <definedName name="Tab03_Bund_start" localSheetId="42">#REF!</definedName>
    <definedName name="Tab03_Bund_start">#REF!</definedName>
    <definedName name="Tab04a_start" localSheetId="48">#REF!</definedName>
    <definedName name="Tab04a_start" localSheetId="49">#REF!</definedName>
    <definedName name="Tab04a_start" localSheetId="12">#REF!</definedName>
    <definedName name="Tab04a_start" localSheetId="13">#REF!</definedName>
    <definedName name="Tab04a_start" localSheetId="15">#REF!</definedName>
    <definedName name="Tab04a_start" localSheetId="5">#REF!</definedName>
    <definedName name="Tab04a_start" localSheetId="9">#REF!</definedName>
    <definedName name="Tab04a_start" localSheetId="16">#REF!</definedName>
    <definedName name="Tab04a_start" localSheetId="31">#REF!</definedName>
    <definedName name="Tab04a_start" localSheetId="17">#REF!</definedName>
    <definedName name="Tab04a_start" localSheetId="39">#REF!</definedName>
    <definedName name="Tab04a_start" localSheetId="42">#REF!</definedName>
    <definedName name="Tab04a_start">#REF!</definedName>
    <definedName name="Tab04b_start" localSheetId="48">#REF!</definedName>
    <definedName name="Tab04b_start" localSheetId="49">#REF!</definedName>
    <definedName name="Tab04b_start" localSheetId="12">#REF!</definedName>
    <definedName name="Tab04b_start" localSheetId="13">#REF!</definedName>
    <definedName name="Tab04b_start" localSheetId="15">#REF!</definedName>
    <definedName name="Tab04b_start" localSheetId="5">#REF!</definedName>
    <definedName name="Tab04b_start" localSheetId="9">#REF!</definedName>
    <definedName name="Tab04b_start" localSheetId="16">#REF!</definedName>
    <definedName name="Tab04b_start" localSheetId="31">#REF!</definedName>
    <definedName name="Tab04b_start" localSheetId="17">#REF!</definedName>
    <definedName name="Tab04b_start" localSheetId="39">#REF!</definedName>
    <definedName name="Tab04b_start" localSheetId="42">#REF!</definedName>
    <definedName name="Tab04b_start">#REF!</definedName>
    <definedName name="Tab05a_start" localSheetId="48">#REF!</definedName>
    <definedName name="Tab05a_start" localSheetId="49">#REF!</definedName>
    <definedName name="Tab05a_start" localSheetId="12">#REF!</definedName>
    <definedName name="Tab05a_start" localSheetId="13">#REF!</definedName>
    <definedName name="Tab05a_start" localSheetId="15">#REF!</definedName>
    <definedName name="Tab05a_start" localSheetId="5">#REF!</definedName>
    <definedName name="Tab05a_start" localSheetId="9">#REF!</definedName>
    <definedName name="Tab05a_start" localSheetId="16">#REF!</definedName>
    <definedName name="Tab05a_start" localSheetId="31">#REF!</definedName>
    <definedName name="Tab05a_start" localSheetId="17">#REF!</definedName>
    <definedName name="Tab05a_start" localSheetId="39">#REF!</definedName>
    <definedName name="Tab05a_start" localSheetId="42">#REF!</definedName>
    <definedName name="Tab05a_start">#REF!</definedName>
    <definedName name="Tab05b_start" localSheetId="12">#REF!</definedName>
    <definedName name="Tab05b_start" localSheetId="13">#REF!</definedName>
    <definedName name="Tab05b_start" localSheetId="15">#REF!</definedName>
    <definedName name="Tab05b_start" localSheetId="5">#REF!</definedName>
    <definedName name="Tab05b_start" localSheetId="9">#REF!</definedName>
    <definedName name="Tab05b_start" localSheetId="16">#REF!</definedName>
    <definedName name="Tab05b_start" localSheetId="31">#REF!</definedName>
    <definedName name="Tab05b_start" localSheetId="17">#REF!</definedName>
    <definedName name="Tab05b_start" localSheetId="39">#REF!</definedName>
    <definedName name="Tab05b_start" localSheetId="42">#REF!</definedName>
    <definedName name="Tab05b_start">#REF!</definedName>
    <definedName name="Tab06a_start" localSheetId="48">#REF!</definedName>
    <definedName name="Tab06a_start" localSheetId="49">#REF!</definedName>
    <definedName name="Tab06a_start" localSheetId="12">#REF!</definedName>
    <definedName name="Tab06a_start" localSheetId="13">#REF!</definedName>
    <definedName name="Tab06a_start" localSheetId="15">#REF!</definedName>
    <definedName name="Tab06a_start" localSheetId="5">#REF!</definedName>
    <definedName name="Tab06a_start" localSheetId="9">#REF!</definedName>
    <definedName name="Tab06a_start" localSheetId="16">#REF!</definedName>
    <definedName name="Tab06a_start" localSheetId="31">#REF!</definedName>
    <definedName name="Tab06a_start" localSheetId="17">#REF!</definedName>
    <definedName name="Tab06a_start" localSheetId="39">#REF!</definedName>
    <definedName name="Tab06a_start" localSheetId="42">#REF!</definedName>
    <definedName name="Tab06a_start">#REF!</definedName>
    <definedName name="Tab06b_start" localSheetId="48">#REF!</definedName>
    <definedName name="Tab06b_start" localSheetId="49">#REF!</definedName>
    <definedName name="Tab06b_start" localSheetId="12">#REF!</definedName>
    <definedName name="Tab06b_start" localSheetId="13">#REF!</definedName>
    <definedName name="Tab06b_start" localSheetId="15">#REF!</definedName>
    <definedName name="Tab06b_start" localSheetId="5">#REF!</definedName>
    <definedName name="Tab06b_start" localSheetId="9">#REF!</definedName>
    <definedName name="Tab06b_start" localSheetId="16">#REF!</definedName>
    <definedName name="Tab06b_start" localSheetId="31">#REF!</definedName>
    <definedName name="Tab06b_start" localSheetId="17">#REF!</definedName>
    <definedName name="Tab06b_start" localSheetId="39">#REF!</definedName>
    <definedName name="Tab06b_start" localSheetId="42">#REF!</definedName>
    <definedName name="Tab06b_start">#REF!</definedName>
    <definedName name="Tab07a_start" localSheetId="48">#REF!</definedName>
    <definedName name="Tab07a_start" localSheetId="49">#REF!</definedName>
    <definedName name="Tab07a_start" localSheetId="12">#REF!</definedName>
    <definedName name="Tab07a_start" localSheetId="13">#REF!</definedName>
    <definedName name="Tab07a_start" localSheetId="15">#REF!</definedName>
    <definedName name="Tab07a_start" localSheetId="5">#REF!</definedName>
    <definedName name="Tab07a_start" localSheetId="9">#REF!</definedName>
    <definedName name="Tab07a_start" localSheetId="16">#REF!</definedName>
    <definedName name="Tab07a_start" localSheetId="31">#REF!</definedName>
    <definedName name="Tab07a_start" localSheetId="17">#REF!</definedName>
    <definedName name="Tab07a_start" localSheetId="39">#REF!</definedName>
    <definedName name="Tab07a_start" localSheetId="42">#REF!</definedName>
    <definedName name="Tab07a_start">#REF!</definedName>
    <definedName name="Tab07b_start" localSheetId="48">#REF!</definedName>
    <definedName name="Tab07b_start" localSheetId="49">#REF!</definedName>
    <definedName name="Tab07b_start" localSheetId="12">#REF!</definedName>
    <definedName name="Tab07b_start" localSheetId="13">#REF!</definedName>
    <definedName name="Tab07b_start" localSheetId="15">#REF!</definedName>
    <definedName name="Tab07b_start" localSheetId="5">#REF!</definedName>
    <definedName name="Tab07b_start" localSheetId="9">#REF!</definedName>
    <definedName name="Tab07b_start" localSheetId="16">#REF!</definedName>
    <definedName name="Tab07b_start" localSheetId="31">#REF!</definedName>
    <definedName name="Tab07b_start" localSheetId="17">#REF!</definedName>
    <definedName name="Tab07b_start" localSheetId="39">#REF!</definedName>
    <definedName name="Tab07b_start" localSheetId="42">#REF!</definedName>
    <definedName name="Tab07b_start">#REF!</definedName>
    <definedName name="Tab08a_start" localSheetId="48">#REF!</definedName>
    <definedName name="Tab08a_start" localSheetId="49">#REF!</definedName>
    <definedName name="Tab08a_start" localSheetId="12">#REF!</definedName>
    <definedName name="Tab08a_start" localSheetId="13">#REF!</definedName>
    <definedName name="Tab08a_start" localSheetId="15">#REF!</definedName>
    <definedName name="Tab08a_start" localSheetId="5">#REF!</definedName>
    <definedName name="Tab08a_start" localSheetId="9">#REF!</definedName>
    <definedName name="Tab08a_start" localSheetId="16">#REF!</definedName>
    <definedName name="Tab08a_start" localSheetId="31">#REF!</definedName>
    <definedName name="Tab08a_start" localSheetId="17">#REF!</definedName>
    <definedName name="Tab08a_start" localSheetId="39">#REF!</definedName>
    <definedName name="Tab08a_start" localSheetId="42">#REF!</definedName>
    <definedName name="Tab08a_start">#REF!</definedName>
    <definedName name="Tab08b_start" localSheetId="48">#REF!</definedName>
    <definedName name="Tab08b_start" localSheetId="49">#REF!</definedName>
    <definedName name="Tab08b_start" localSheetId="12">#REF!</definedName>
    <definedName name="Tab08b_start" localSheetId="13">#REF!</definedName>
    <definedName name="Tab08b_start" localSheetId="15">#REF!</definedName>
    <definedName name="Tab08b_start" localSheetId="5">#REF!</definedName>
    <definedName name="Tab08b_start" localSheetId="9">#REF!</definedName>
    <definedName name="Tab08b_start" localSheetId="16">#REF!</definedName>
    <definedName name="Tab08b_start" localSheetId="31">#REF!</definedName>
    <definedName name="Tab08b_start" localSheetId="17">#REF!</definedName>
    <definedName name="Tab08b_start" localSheetId="39">#REF!</definedName>
    <definedName name="Tab08b_start" localSheetId="42">#REF!</definedName>
    <definedName name="Tab08b_start">#REF!</definedName>
    <definedName name="Tab09_start" localSheetId="48">#REF!</definedName>
    <definedName name="Tab09_start" localSheetId="49">#REF!</definedName>
    <definedName name="Tab09_start" localSheetId="12">#REF!</definedName>
    <definedName name="Tab09_start" localSheetId="13">#REF!</definedName>
    <definedName name="Tab09_start" localSheetId="15">#REF!</definedName>
    <definedName name="Tab09_start" localSheetId="5">#REF!</definedName>
    <definedName name="Tab09_start" localSheetId="9">#REF!</definedName>
    <definedName name="Tab09_start" localSheetId="16">#REF!</definedName>
    <definedName name="Tab09_start" localSheetId="31">#REF!</definedName>
    <definedName name="Tab09_start" localSheetId="17">#REF!</definedName>
    <definedName name="Tab09_start" localSheetId="39">#REF!</definedName>
    <definedName name="Tab09_start" localSheetId="42">#REF!</definedName>
    <definedName name="Tab09_start">#REF!</definedName>
    <definedName name="Tab10_start" localSheetId="48">#REF!</definedName>
    <definedName name="Tab10_start" localSheetId="49">#REF!</definedName>
    <definedName name="Tab10_start" localSheetId="12">#REF!</definedName>
    <definedName name="Tab10_start" localSheetId="13">#REF!</definedName>
    <definedName name="Tab10_start" localSheetId="15">#REF!</definedName>
    <definedName name="Tab10_start" localSheetId="5">#REF!</definedName>
    <definedName name="Tab10_start" localSheetId="9">#REF!</definedName>
    <definedName name="Tab10_start" localSheetId="16">#REF!</definedName>
    <definedName name="Tab10_start" localSheetId="31">#REF!</definedName>
    <definedName name="Tab10_start" localSheetId="17">#REF!</definedName>
    <definedName name="Tab10_start" localSheetId="39">#REF!</definedName>
    <definedName name="Tab10_start" localSheetId="42">#REF!</definedName>
    <definedName name="Tab10_start">#REF!</definedName>
    <definedName name="Tab11_start" localSheetId="48">#REF!</definedName>
    <definedName name="Tab11_start" localSheetId="49">#REF!</definedName>
    <definedName name="Tab11_start" localSheetId="12">#REF!</definedName>
    <definedName name="Tab11_start" localSheetId="13">#REF!</definedName>
    <definedName name="Tab11_start" localSheetId="15">#REF!</definedName>
    <definedName name="Tab11_start" localSheetId="5">#REF!</definedName>
    <definedName name="Tab11_start" localSheetId="9">#REF!</definedName>
    <definedName name="Tab11_start" localSheetId="16">#REF!</definedName>
    <definedName name="Tab11_start" localSheetId="31">#REF!</definedName>
    <definedName name="Tab11_start" localSheetId="17">#REF!</definedName>
    <definedName name="Tab11_start" localSheetId="39">#REF!</definedName>
    <definedName name="Tab11_start" localSheetId="42">#REF!</definedName>
    <definedName name="Tab11_start">#REF!</definedName>
    <definedName name="Tab12_start" localSheetId="48">#REF!</definedName>
    <definedName name="Tab12_start" localSheetId="49">#REF!</definedName>
    <definedName name="Tab12_start" localSheetId="12">#REF!</definedName>
    <definedName name="Tab12_start" localSheetId="13">#REF!</definedName>
    <definedName name="Tab12_start" localSheetId="15">#REF!</definedName>
    <definedName name="Tab12_start" localSheetId="5">#REF!</definedName>
    <definedName name="Tab12_start" localSheetId="9">#REF!</definedName>
    <definedName name="Tab12_start" localSheetId="16">#REF!</definedName>
    <definedName name="Tab12_start" localSheetId="31">#REF!</definedName>
    <definedName name="Tab12_start" localSheetId="17">#REF!</definedName>
    <definedName name="Tab12_start" localSheetId="39">#REF!</definedName>
    <definedName name="Tab12_start" localSheetId="42">#REF!</definedName>
    <definedName name="Tab12_start">#REF!</definedName>
    <definedName name="Tab12a_start" localSheetId="48">#REF!</definedName>
    <definedName name="Tab12a_start" localSheetId="49">#REF!</definedName>
    <definedName name="Tab12a_start" localSheetId="12">#REF!</definedName>
    <definedName name="Tab12a_start" localSheetId="13">#REF!</definedName>
    <definedName name="Tab12a_start" localSheetId="15">#REF!</definedName>
    <definedName name="Tab12a_start" localSheetId="5">#REF!</definedName>
    <definedName name="Tab12a_start" localSheetId="9">#REF!</definedName>
    <definedName name="Tab12a_start" localSheetId="16">#REF!</definedName>
    <definedName name="Tab12a_start" localSheetId="31">#REF!</definedName>
    <definedName name="Tab12a_start" localSheetId="17">#REF!</definedName>
    <definedName name="Tab12a_start" localSheetId="39">#REF!</definedName>
    <definedName name="Tab12a_start" localSheetId="42">#REF!</definedName>
    <definedName name="Tab12a_start">#REF!</definedName>
    <definedName name="Tab12b_start" localSheetId="48">#REF!</definedName>
    <definedName name="Tab12b_start" localSheetId="49">#REF!</definedName>
    <definedName name="Tab12b_start" localSheetId="12">#REF!</definedName>
    <definedName name="Tab12b_start" localSheetId="13">#REF!</definedName>
    <definedName name="Tab12b_start" localSheetId="15">#REF!</definedName>
    <definedName name="Tab12b_start" localSheetId="5">#REF!</definedName>
    <definedName name="Tab12b_start" localSheetId="9">#REF!</definedName>
    <definedName name="Tab12b_start" localSheetId="16">#REF!</definedName>
    <definedName name="Tab12b_start" localSheetId="31">#REF!</definedName>
    <definedName name="Tab12b_start" localSheetId="17">#REF!</definedName>
    <definedName name="Tab12b_start" localSheetId="39">#REF!</definedName>
    <definedName name="Tab12b_start" localSheetId="42">#REF!</definedName>
    <definedName name="Tab12b_start">#REF!</definedName>
    <definedName name="Tab2.9.1Voe_start" localSheetId="48">#REF!</definedName>
    <definedName name="Tab2.9.1Voe_start" localSheetId="49">#REF!</definedName>
    <definedName name="Tab2.9.1Voe_start" localSheetId="12">#REF!</definedName>
    <definedName name="Tab2.9.1Voe_start" localSheetId="13">#REF!</definedName>
    <definedName name="Tab2.9.1Voe_start" localSheetId="15">#REF!</definedName>
    <definedName name="Tab2.9.1Voe_start" localSheetId="5">#REF!</definedName>
    <definedName name="Tab2.9.1Voe_start" localSheetId="9">#REF!</definedName>
    <definedName name="Tab2.9.1Voe_start" localSheetId="16">#REF!</definedName>
    <definedName name="Tab2.9.1Voe_start" localSheetId="31">#REF!</definedName>
    <definedName name="Tab2.9.1Voe_start" localSheetId="17">#REF!</definedName>
    <definedName name="Tab2.9.1Voe_start" localSheetId="39">#REF!</definedName>
    <definedName name="Tab2.9.1Voe_start" localSheetId="42">#REF!</definedName>
    <definedName name="Tab2.9.1Voe_start">#REF!</definedName>
    <definedName name="Tab4.2Voe_start" localSheetId="48">#REF!</definedName>
    <definedName name="Tab4.2Voe_start" localSheetId="49">#REF!</definedName>
    <definedName name="Tab4.2Voe_start" localSheetId="12">#REF!</definedName>
    <definedName name="Tab4.2Voe_start" localSheetId="13">#REF!</definedName>
    <definedName name="Tab4.2Voe_start" localSheetId="15">#REF!</definedName>
    <definedName name="Tab4.2Voe_start" localSheetId="5">#REF!</definedName>
    <definedName name="Tab4.2Voe_start" localSheetId="9">#REF!</definedName>
    <definedName name="Tab4.2Voe_start" localSheetId="16">#REF!</definedName>
    <definedName name="Tab4.2Voe_start" localSheetId="31">#REF!</definedName>
    <definedName name="Tab4.2Voe_start" localSheetId="17">#REF!</definedName>
    <definedName name="Tab4.2Voe_start" localSheetId="39">#REF!</definedName>
    <definedName name="Tab4.2Voe_start" localSheetId="42">#REF!</definedName>
    <definedName name="Tab4.2Voe_start">#REF!</definedName>
    <definedName name="Tab4.3Voe_start" localSheetId="48">#REF!</definedName>
    <definedName name="Tab4.3Voe_start" localSheetId="49">#REF!</definedName>
    <definedName name="Tab4.3Voe_start" localSheetId="12">#REF!</definedName>
    <definedName name="Tab4.3Voe_start" localSheetId="13">#REF!</definedName>
    <definedName name="Tab4.3Voe_start" localSheetId="15">#REF!</definedName>
    <definedName name="Tab4.3Voe_start" localSheetId="5">#REF!</definedName>
    <definedName name="Tab4.3Voe_start" localSheetId="9">#REF!</definedName>
    <definedName name="Tab4.3Voe_start" localSheetId="16">#REF!</definedName>
    <definedName name="Tab4.3Voe_start" localSheetId="31">#REF!</definedName>
    <definedName name="Tab4.3Voe_start" localSheetId="17">#REF!</definedName>
    <definedName name="Tab4.3Voe_start" localSheetId="39">#REF!</definedName>
    <definedName name="Tab4.3Voe_start" localSheetId="42">#REF!</definedName>
    <definedName name="Tab4.3Voe_start">#REF!</definedName>
    <definedName name="TabNG1_start" localSheetId="48">#REF!</definedName>
    <definedName name="TabNG1_start" localSheetId="49">#REF!</definedName>
    <definedName name="TabNG1_start" localSheetId="12">#REF!</definedName>
    <definedName name="TabNG1_start" localSheetId="13">#REF!</definedName>
    <definedName name="TabNG1_start" localSheetId="15">#REF!</definedName>
    <definedName name="TabNG1_start" localSheetId="5">#REF!</definedName>
    <definedName name="TabNG1_start" localSheetId="9">#REF!</definedName>
    <definedName name="TabNG1_start" localSheetId="16">#REF!</definedName>
    <definedName name="TabNG1_start" localSheetId="31">#REF!</definedName>
    <definedName name="TabNG1_start" localSheetId="17">#REF!</definedName>
    <definedName name="TabNG1_start" localSheetId="39">#REF!</definedName>
    <definedName name="TabNG1_start" localSheetId="42">#REF!</definedName>
    <definedName name="TabNG1_start">#REF!</definedName>
    <definedName name="TabNG2_start" localSheetId="48">#REF!</definedName>
    <definedName name="TabNG2_start" localSheetId="49">#REF!</definedName>
    <definedName name="TabNG2_start" localSheetId="12">#REF!</definedName>
    <definedName name="TabNG2_start" localSheetId="13">#REF!</definedName>
    <definedName name="TabNG2_start" localSheetId="15">#REF!</definedName>
    <definedName name="TabNG2_start" localSheetId="5">#REF!</definedName>
    <definedName name="TabNG2_start" localSheetId="9">#REF!</definedName>
    <definedName name="TabNG2_start" localSheetId="16">#REF!</definedName>
    <definedName name="TabNG2_start" localSheetId="31">#REF!</definedName>
    <definedName name="TabNG2_start" localSheetId="17">#REF!</definedName>
    <definedName name="TabNG2_start" localSheetId="39">#REF!</definedName>
    <definedName name="TabNG2_start" localSheetId="42">#REF!</definedName>
    <definedName name="TabNG2_start">#REF!</definedName>
    <definedName name="taet" localSheetId="44" hidden="1">{"'Verkehr-Personen'!$A$5:$J$26"}</definedName>
    <definedName name="taet" localSheetId="13" hidden="1">{"'Verkehr-Personen'!$A$5:$J$26"}</definedName>
    <definedName name="taet" localSheetId="11" hidden="1">{"'Verkehr-Personen'!$A$5:$J$26"}</definedName>
    <definedName name="taet" hidden="1">{"'Verkehr-Personen'!$A$5:$J$26"}</definedName>
    <definedName name="tagungle" localSheetId="44" hidden="1">{"'Verkehr-Personen'!$A$5:$J$26"}</definedName>
    <definedName name="tagungle" localSheetId="13" hidden="1">{"'Verkehr-Personen'!$A$5:$J$26"}</definedName>
    <definedName name="tagungle" localSheetId="11" hidden="1">{"'Verkehr-Personen'!$A$5:$J$26"}</definedName>
    <definedName name="tagungle" hidden="1">{"'Verkehr-Personen'!$A$5:$J$26"}</definedName>
    <definedName name="tastele" localSheetId="44" hidden="1">{"'Verkehr-Personen'!$A$5:$J$26"}</definedName>
    <definedName name="tastele" localSheetId="13" hidden="1">{"'Verkehr-Personen'!$A$5:$J$26"}</definedName>
    <definedName name="tastele" localSheetId="11" hidden="1">{"'Verkehr-Personen'!$A$5:$J$26"}</definedName>
    <definedName name="tastele" hidden="1">{"'Verkehr-Personen'!$A$5:$J$26"}</definedName>
    <definedName name="tat" localSheetId="44" hidden="1">{"'Verkehr-Personen'!$A$5:$J$26"}</definedName>
    <definedName name="tat" localSheetId="13" hidden="1">{"'Verkehr-Personen'!$A$5:$J$26"}</definedName>
    <definedName name="tat" localSheetId="11" hidden="1">{"'Verkehr-Personen'!$A$5:$J$26"}</definedName>
    <definedName name="tat" hidden="1">{"'Verkehr-Personen'!$A$5:$J$26"}</definedName>
    <definedName name="tatsachlichvoll" localSheetId="44" hidden="1">{"'Verkehr-Personen'!$A$5:$J$26"}</definedName>
    <definedName name="tatsachlichvoll" localSheetId="13" hidden="1">{"'Verkehr-Personen'!$A$5:$J$26"}</definedName>
    <definedName name="tatsachlichvoll" localSheetId="11" hidden="1">{"'Verkehr-Personen'!$A$5:$J$26"}</definedName>
    <definedName name="tatsachlichvoll" hidden="1">{"'Verkehr-Personen'!$A$5:$J$26"}</definedName>
    <definedName name="tatsachlichvollundmehr" localSheetId="44" hidden="1">{"'Verkehr-Personen'!$A$5:$J$26"}</definedName>
    <definedName name="tatsachlichvollundmehr" localSheetId="13" hidden="1">{"'Verkehr-Personen'!$A$5:$J$26"}</definedName>
    <definedName name="tatsachlichvollundmehr" localSheetId="11" hidden="1">{"'Verkehr-Personen'!$A$5:$J$26"}</definedName>
    <definedName name="tatsachlichvollundmehr" hidden="1">{"'Verkehr-Personen'!$A$5:$J$26"}</definedName>
    <definedName name="tatsaechlich" localSheetId="44" hidden="1">{"'Verkehr-Personen'!$A$5:$J$26"}</definedName>
    <definedName name="tatsaechlich" localSheetId="13" hidden="1">{"'Verkehr-Personen'!$A$5:$J$26"}</definedName>
    <definedName name="tatsaechlich" localSheetId="11" hidden="1">{"'Verkehr-Personen'!$A$5:$J$26"}</definedName>
    <definedName name="tatsaechlich" hidden="1">{"'Verkehr-Personen'!$A$5:$J$26"}</definedName>
    <definedName name="tausendle" localSheetId="44" hidden="1">{"'Verkehr-Personen'!$A$5:$J$26"}</definedName>
    <definedName name="tausendle" localSheetId="13" hidden="1">{"'Verkehr-Personen'!$A$5:$J$26"}</definedName>
    <definedName name="tausendle" localSheetId="11" hidden="1">{"'Verkehr-Personen'!$A$5:$J$26"}</definedName>
    <definedName name="tausendle" hidden="1">{"'Verkehr-Personen'!$A$5:$J$26"}</definedName>
    <definedName name="teien" localSheetId="44" hidden="1">{"'Verkehr-Personen'!$A$5:$J$26"}</definedName>
    <definedName name="teien" localSheetId="13" hidden="1">{"'Verkehr-Personen'!$A$5:$J$26"}</definedName>
    <definedName name="teien" localSheetId="11" hidden="1">{"'Verkehr-Personen'!$A$5:$J$26"}</definedName>
    <definedName name="teien" hidden="1">{"'Verkehr-Personen'!$A$5:$J$26"}</definedName>
    <definedName name="telefonbuch" localSheetId="44" hidden="1">{"'Verkehr-Personen'!$A$5:$J$26"}</definedName>
    <definedName name="telefonbuch" localSheetId="13" hidden="1">{"'Verkehr-Personen'!$A$5:$J$26"}</definedName>
    <definedName name="telefonbuch" localSheetId="11" hidden="1">{"'Verkehr-Personen'!$A$5:$J$26"}</definedName>
    <definedName name="telefonbuch" hidden="1">{"'Verkehr-Personen'!$A$5:$J$26"}</definedName>
    <definedName name="teppich" localSheetId="44" hidden="1">{"'Verkehr-Personen'!$A$5:$J$26"}</definedName>
    <definedName name="teppich" localSheetId="13" hidden="1">{"'Verkehr-Personen'!$A$5:$J$26"}</definedName>
    <definedName name="teppich" localSheetId="11" hidden="1">{"'Verkehr-Personen'!$A$5:$J$26"}</definedName>
    <definedName name="teppich" hidden="1">{"'Verkehr-Personen'!$A$5:$J$26"}</definedName>
    <definedName name="teppichle" localSheetId="44" hidden="1">{"'Verkehr-Personen'!$A$5:$J$26"}</definedName>
    <definedName name="teppichle" localSheetId="13" hidden="1">{"'Verkehr-Personen'!$A$5:$J$26"}</definedName>
    <definedName name="teppichle" localSheetId="11" hidden="1">{"'Verkehr-Personen'!$A$5:$J$26"}</definedName>
    <definedName name="teppichle" hidden="1">{"'Verkehr-Personen'!$A$5:$J$26"}</definedName>
    <definedName name="test" localSheetId="44" hidden="1">{"BadenWürtemberg",#N/A,FALSE,"Baden-Würtemberg"}</definedName>
    <definedName name="test" localSheetId="13" hidden="1">{"BadenWürtemberg",#N/A,FALSE,"Baden-Würtemberg"}</definedName>
    <definedName name="test" localSheetId="11" hidden="1">{"BadenWürtemberg",#N/A,FALSE,"Baden-Würtemberg"}</definedName>
    <definedName name="test" hidden="1">{"BadenWürtemberg",#N/A,FALSE,"Baden-Würtemberg"}</definedName>
    <definedName name="teufel" localSheetId="44" hidden="1">{"'Verkehr-Personen'!$A$5:$J$26"}</definedName>
    <definedName name="teufel" localSheetId="13" hidden="1">{"'Verkehr-Personen'!$A$5:$J$26"}</definedName>
    <definedName name="teufel" localSheetId="11" hidden="1">{"'Verkehr-Personen'!$A$5:$J$26"}</definedName>
    <definedName name="teufel" hidden="1">{"'Verkehr-Personen'!$A$5:$J$26"}</definedName>
    <definedName name="teufelin" localSheetId="44" hidden="1">{"'Verkehr-Personen'!$A$5:$J$26"}</definedName>
    <definedName name="teufelin" localSheetId="13" hidden="1">{"'Verkehr-Personen'!$A$5:$J$26"}</definedName>
    <definedName name="teufelin" localSheetId="11" hidden="1">{"'Verkehr-Personen'!$A$5:$J$26"}</definedName>
    <definedName name="teufelin" hidden="1">{"'Verkehr-Personen'!$A$5:$J$26"}</definedName>
    <definedName name="teufelinn" localSheetId="44" hidden="1">{"'Verkehr-Personen'!$A$5:$J$26"}</definedName>
    <definedName name="teufelinn" localSheetId="13" hidden="1">{"'Verkehr-Personen'!$A$5:$J$26"}</definedName>
    <definedName name="teufelinn" localSheetId="11" hidden="1">{"'Verkehr-Personen'!$A$5:$J$26"}</definedName>
    <definedName name="teufelinn" hidden="1">{"'Verkehr-Personen'!$A$5:$J$26"}</definedName>
    <definedName name="teufellllnnnne" localSheetId="44" hidden="1">{"'Verkehr-Personen'!$A$5:$J$26"}</definedName>
    <definedName name="teufellllnnnne" localSheetId="13" hidden="1">{"'Verkehr-Personen'!$A$5:$J$26"}</definedName>
    <definedName name="teufellllnnnne" localSheetId="11" hidden="1">{"'Verkehr-Personen'!$A$5:$J$26"}</definedName>
    <definedName name="teufellllnnnne" hidden="1">{"'Verkehr-Personen'!$A$5:$J$26"}</definedName>
    <definedName name="tfg" localSheetId="44" hidden="1">{"'Verkehr-Personen'!$A$5:$J$26"}</definedName>
    <definedName name="tfg" localSheetId="13" hidden="1">{"'Verkehr-Personen'!$A$5:$J$26"}</definedName>
    <definedName name="tfg" localSheetId="11" hidden="1">{"'Verkehr-Personen'!$A$5:$J$26"}</definedName>
    <definedName name="tfg" hidden="1">{"'Verkehr-Personen'!$A$5:$J$26"}</definedName>
    <definedName name="thamenn" localSheetId="44" hidden="1">{"'Verkehr-Personen'!$A$5:$J$26"}</definedName>
    <definedName name="thamenn" localSheetId="13" hidden="1">{"'Verkehr-Personen'!$A$5:$J$26"}</definedName>
    <definedName name="thamenn" localSheetId="11" hidden="1">{"'Verkehr-Personen'!$A$5:$J$26"}</definedName>
    <definedName name="thamenn" hidden="1">{"'Verkehr-Personen'!$A$5:$J$26"}</definedName>
    <definedName name="theaterle" localSheetId="44" hidden="1">{"'Verkehr-Personen'!$A$5:$J$26"}</definedName>
    <definedName name="theaterle" localSheetId="13" hidden="1">{"'Verkehr-Personen'!$A$5:$J$26"}</definedName>
    <definedName name="theaterle" localSheetId="11" hidden="1">{"'Verkehr-Personen'!$A$5:$J$26"}</definedName>
    <definedName name="theaterle" hidden="1">{"'Verkehr-Personen'!$A$5:$J$26"}</definedName>
    <definedName name="tischle" localSheetId="44" hidden="1">{"'Verkehr-Personen'!$A$5:$J$26"}</definedName>
    <definedName name="tischle" localSheetId="13" hidden="1">{"'Verkehr-Personen'!$A$5:$J$26"}</definedName>
    <definedName name="tischle" localSheetId="11" hidden="1">{"'Verkehr-Personen'!$A$5:$J$26"}</definedName>
    <definedName name="tischle" hidden="1">{"'Verkehr-Personen'!$A$5:$J$26"}</definedName>
    <definedName name="toni" localSheetId="44" hidden="1">{"'Verkehr-Personen'!$A$5:$J$26"}</definedName>
    <definedName name="toni" localSheetId="13" hidden="1">{"'Verkehr-Personen'!$A$5:$J$26"}</definedName>
    <definedName name="toni" localSheetId="11" hidden="1">{"'Verkehr-Personen'!$A$5:$J$26"}</definedName>
    <definedName name="toni" hidden="1">{"'Verkehr-Personen'!$A$5:$J$26"}</definedName>
    <definedName name="tothlll" localSheetId="44" hidden="1">{"'Verkehr-Personen'!$A$5:$J$26"}</definedName>
    <definedName name="tothlll" localSheetId="13" hidden="1">{"'Verkehr-Personen'!$A$5:$J$26"}</definedName>
    <definedName name="tothlll" localSheetId="11" hidden="1">{"'Verkehr-Personen'!$A$5:$J$26"}</definedName>
    <definedName name="tothlll" hidden="1">{"'Verkehr-Personen'!$A$5:$J$26"}</definedName>
    <definedName name="trepple" localSheetId="44" hidden="1">{"'Verkehr-Personen'!$A$5:$J$26"}</definedName>
    <definedName name="trepple" localSheetId="13" hidden="1">{"'Verkehr-Personen'!$A$5:$J$26"}</definedName>
    <definedName name="trepple" localSheetId="11" hidden="1">{"'Verkehr-Personen'!$A$5:$J$26"}</definedName>
    <definedName name="trepple" hidden="1">{"'Verkehr-Personen'!$A$5:$J$26"}</definedName>
    <definedName name="trgf" localSheetId="44" hidden="1">{"'Verkehr-Personen'!$A$5:$J$26"}</definedName>
    <definedName name="trgf" localSheetId="13" hidden="1">{"'Verkehr-Personen'!$A$5:$J$26"}</definedName>
    <definedName name="trgf" localSheetId="11" hidden="1">{"'Verkehr-Personen'!$A$5:$J$26"}</definedName>
    <definedName name="trgf" hidden="1">{"'Verkehr-Personen'!$A$5:$J$26"}</definedName>
    <definedName name="ttttiiip" localSheetId="44" hidden="1">{"'Verkehr-Personen'!$A$5:$J$26"}</definedName>
    <definedName name="ttttiiip" localSheetId="13" hidden="1">{"'Verkehr-Personen'!$A$5:$J$26"}</definedName>
    <definedName name="ttttiiip" localSheetId="11" hidden="1">{"'Verkehr-Personen'!$A$5:$J$26"}</definedName>
    <definedName name="ttttiiip" hidden="1">{"'Verkehr-Personen'!$A$5:$J$26"}</definedName>
    <definedName name="ttttttt" localSheetId="44" hidden="1">{"'Verkehr-Personen'!$A$5:$J$26"}</definedName>
    <definedName name="ttttttt" localSheetId="13" hidden="1">{"'Verkehr-Personen'!$A$5:$J$26"}</definedName>
    <definedName name="ttttttt" localSheetId="11" hidden="1">{"'Verkehr-Personen'!$A$5:$J$26"}</definedName>
    <definedName name="ttttttt" hidden="1">{"'Verkehr-Personen'!$A$5:$J$26"}</definedName>
    <definedName name="Tuerik" localSheetId="44" hidden="1">{"'Verkehr-Personen'!$A$5:$J$26"}</definedName>
    <definedName name="Tuerik" localSheetId="13" hidden="1">{"'Verkehr-Personen'!$A$5:$J$26"}</definedName>
    <definedName name="Tuerik" localSheetId="11" hidden="1">{"'Verkehr-Personen'!$A$5:$J$26"}</definedName>
    <definedName name="Tuerik" hidden="1">{"'Verkehr-Personen'!$A$5:$J$26"}</definedName>
    <definedName name="tuermle" localSheetId="44" hidden="1">{"'Verkehr-Personen'!$A$5:$J$26"}</definedName>
    <definedName name="tuermle" localSheetId="13" hidden="1">{"'Verkehr-Personen'!$A$5:$J$26"}</definedName>
    <definedName name="tuermle" localSheetId="11" hidden="1">{"'Verkehr-Personen'!$A$5:$J$26"}</definedName>
    <definedName name="tuermle" hidden="1">{"'Verkehr-Personen'!$A$5:$J$26"}</definedName>
    <definedName name="tuete" localSheetId="44" hidden="1">{"'Verkehr-Personen'!$A$5:$J$26"}</definedName>
    <definedName name="tuete" localSheetId="13" hidden="1">{"'Verkehr-Personen'!$A$5:$J$26"}</definedName>
    <definedName name="tuete" localSheetId="11" hidden="1">{"'Verkehr-Personen'!$A$5:$J$26"}</definedName>
    <definedName name="tuete" hidden="1">{"'Verkehr-Personen'!$A$5:$J$26"}</definedName>
    <definedName name="tuetle" localSheetId="44" hidden="1">{"'Verkehr-Personen'!$A$5:$J$26"}</definedName>
    <definedName name="tuetle" localSheetId="13" hidden="1">{"'Verkehr-Personen'!$A$5:$J$26"}</definedName>
    <definedName name="tuetle" localSheetId="11" hidden="1">{"'Verkehr-Personen'!$A$5:$J$26"}</definedName>
    <definedName name="tuetle" hidden="1">{"'Verkehr-Personen'!$A$5:$J$26"}</definedName>
    <definedName name="turnen" localSheetId="44" hidden="1">{"'Verkehr-Personen'!$A$5:$J$26"}</definedName>
    <definedName name="turnen" localSheetId="13" hidden="1">{"'Verkehr-Personen'!$A$5:$J$26"}</definedName>
    <definedName name="turnen" localSheetId="11" hidden="1">{"'Verkehr-Personen'!$A$5:$J$26"}</definedName>
    <definedName name="turnen" hidden="1">{"'Verkehr-Personen'!$A$5:$J$26"}</definedName>
    <definedName name="turnhalle" localSheetId="44" hidden="1">{"'Verkehr-Personen'!$A$5:$J$26"}</definedName>
    <definedName name="turnhalle" localSheetId="13" hidden="1">{"'Verkehr-Personen'!$A$5:$J$26"}</definedName>
    <definedName name="turnhalle" localSheetId="11" hidden="1">{"'Verkehr-Personen'!$A$5:$J$26"}</definedName>
    <definedName name="turnhalle" hidden="1">{"'Verkehr-Personen'!$A$5:$J$26"}</definedName>
    <definedName name="tzgfhvb" localSheetId="44" hidden="1">{"'Verkehr-Personen'!$A$5:$J$26"}</definedName>
    <definedName name="tzgfhvb" localSheetId="13" hidden="1">{"'Verkehr-Personen'!$A$5:$J$26"}</definedName>
    <definedName name="tzgfhvb" localSheetId="11" hidden="1">{"'Verkehr-Personen'!$A$5:$J$26"}</definedName>
    <definedName name="tzgfhvb" hidden="1">{"'Verkehr-Personen'!$A$5:$J$26"}</definedName>
    <definedName name="Udo" localSheetId="44" hidden="1">{"'Verkehr-Personen'!$A$5:$J$26"}</definedName>
    <definedName name="Udo" localSheetId="13" hidden="1">{"'Verkehr-Personen'!$A$5:$J$26"}</definedName>
    <definedName name="Udo" localSheetId="11" hidden="1">{"'Verkehr-Personen'!$A$5:$J$26"}</definedName>
    <definedName name="Udo" hidden="1">{"'Verkehr-Personen'!$A$5:$J$26"}</definedName>
    <definedName name="Uebel" localSheetId="44" hidden="1">{"'Verkehr-Personen'!$A$5:$J$26"}</definedName>
    <definedName name="Uebel" localSheetId="13" hidden="1">{"'Verkehr-Personen'!$A$5:$J$26"}</definedName>
    <definedName name="Uebel" localSheetId="11" hidden="1">{"'Verkehr-Personen'!$A$5:$J$26"}</definedName>
    <definedName name="Uebel" hidden="1">{"'Verkehr-Personen'!$A$5:$J$26"}</definedName>
    <definedName name="uehrle" localSheetId="44" hidden="1">{"'Verkehr-Personen'!$A$5:$J$26"}</definedName>
    <definedName name="uehrle" localSheetId="13" hidden="1">{"'Verkehr-Personen'!$A$5:$J$26"}</definedName>
    <definedName name="uehrle" localSheetId="11" hidden="1">{"'Verkehr-Personen'!$A$5:$J$26"}</definedName>
    <definedName name="uehrle" hidden="1">{"'Verkehr-Personen'!$A$5:$J$26"}</definedName>
    <definedName name="uhlbach" localSheetId="44" hidden="1">{"'Verkehr-Personen'!$A$5:$J$26"}</definedName>
    <definedName name="uhlbach" localSheetId="13" hidden="1">{"'Verkehr-Personen'!$A$5:$J$26"}</definedName>
    <definedName name="uhlbach" localSheetId="11" hidden="1">{"'Verkehr-Personen'!$A$5:$J$26"}</definedName>
    <definedName name="uhlbach" hidden="1">{"'Verkehr-Personen'!$A$5:$J$26"}</definedName>
    <definedName name="uhlbachdhddhdi" localSheetId="44" hidden="1">{"'Verkehr-Personen'!$A$5:$J$26"}</definedName>
    <definedName name="uhlbachdhddhdi" localSheetId="13" hidden="1">{"'Verkehr-Personen'!$A$5:$J$26"}</definedName>
    <definedName name="uhlbachdhddhdi" localSheetId="11" hidden="1">{"'Verkehr-Personen'!$A$5:$J$26"}</definedName>
    <definedName name="uhlbachdhddhdi" hidden="1">{"'Verkehr-Personen'!$A$5:$J$26"}</definedName>
    <definedName name="UmrEinspBrutto" localSheetId="44">#REF!</definedName>
    <definedName name="UmrEinspBrutto" localSheetId="12">#REF!</definedName>
    <definedName name="UmrEinspBrutto" localSheetId="13">#REF!</definedName>
    <definedName name="UmrEinspBrutto" localSheetId="15">#REF!</definedName>
    <definedName name="UmrEinspBrutto" localSheetId="5">#REF!</definedName>
    <definedName name="UmrEinspBrutto" localSheetId="9">#REF!</definedName>
    <definedName name="UmrEinspBrutto" localSheetId="11">#REF!</definedName>
    <definedName name="UmrEinspBrutto" localSheetId="16">#REF!</definedName>
    <definedName name="UmrEinspBrutto" localSheetId="31">#REF!</definedName>
    <definedName name="UmrEinspBrutto" localSheetId="17">#REF!</definedName>
    <definedName name="UmrEinspBrutto" localSheetId="39">#REF!</definedName>
    <definedName name="UmrEinspBrutto" localSheetId="42">#REF!</definedName>
    <definedName name="UmrEinspBrutto">#REF!</definedName>
    <definedName name="UmrEinspNetto" localSheetId="44">#REF!</definedName>
    <definedName name="UmrEinspNetto" localSheetId="12">#REF!</definedName>
    <definedName name="UmrEinspNetto" localSheetId="13">#REF!</definedName>
    <definedName name="UmrEinspNetto" localSheetId="15">#REF!</definedName>
    <definedName name="UmrEinspNetto" localSheetId="5">#REF!</definedName>
    <definedName name="UmrEinspNetto" localSheetId="9">#REF!</definedName>
    <definedName name="UmrEinspNetto" localSheetId="11">#REF!</definedName>
    <definedName name="UmrEinspNetto" localSheetId="16">#REF!</definedName>
    <definedName name="UmrEinspNetto" localSheetId="31">#REF!</definedName>
    <definedName name="UmrEinspNetto" localSheetId="17">#REF!</definedName>
    <definedName name="UmrEinspNetto" localSheetId="39">#REF!</definedName>
    <definedName name="UmrEinspNetto" localSheetId="42">#REF!</definedName>
    <definedName name="UmrEinspNetto">#REF!</definedName>
    <definedName name="UmwEinsBahnstrom" localSheetId="44">#REF!</definedName>
    <definedName name="UmwEinsBahnstrom" localSheetId="12">#REF!</definedName>
    <definedName name="UmwEinsBahnstrom" localSheetId="13">#REF!</definedName>
    <definedName name="UmwEinsBahnstrom" localSheetId="15">#REF!</definedName>
    <definedName name="UmwEinsBahnstrom" localSheetId="5">#REF!</definedName>
    <definedName name="UmwEinsBahnstrom" localSheetId="9">#REF!</definedName>
    <definedName name="UmwEinsBahnstrom" localSheetId="11">#REF!</definedName>
    <definedName name="UmwEinsBahnstrom" localSheetId="16">#REF!</definedName>
    <definedName name="UmwEinsBahnstrom" localSheetId="31">#REF!</definedName>
    <definedName name="UmwEinsBahnstrom" localSheetId="17">#REF!</definedName>
    <definedName name="UmwEinsBahnstrom" localSheetId="39">#REF!</definedName>
    <definedName name="UmwEinsBahnstrom" localSheetId="42">#REF!</definedName>
    <definedName name="UmwEinsBahnstrom">#REF!</definedName>
    <definedName name="UmwEinsFarge" localSheetId="12">#REF!</definedName>
    <definedName name="UmwEinsFarge" localSheetId="13">#REF!</definedName>
    <definedName name="UmwEinsFarge" localSheetId="15">#REF!</definedName>
    <definedName name="UmwEinsFarge" localSheetId="5">#REF!</definedName>
    <definedName name="UmwEinsFarge" localSheetId="9">#REF!</definedName>
    <definedName name="UmwEinsFarge" localSheetId="16">#REF!</definedName>
    <definedName name="UmwEinsFarge" localSheetId="31">#REF!</definedName>
    <definedName name="UmwEinsFarge" localSheetId="17">#REF!</definedName>
    <definedName name="UmwEinsFarge" localSheetId="39">#REF!</definedName>
    <definedName name="UmwEinsFarge" localSheetId="42">#REF!</definedName>
    <definedName name="UmwEinsFarge">#REF!</definedName>
    <definedName name="ÜNHBezug" localSheetId="12">#REF!</definedName>
    <definedName name="ÜNHBezug" localSheetId="13">#REF!</definedName>
    <definedName name="ÜNHBezug" localSheetId="15">#REF!</definedName>
    <definedName name="ÜNHBezug" localSheetId="5">#REF!</definedName>
    <definedName name="ÜNHBezug" localSheetId="9">#REF!</definedName>
    <definedName name="ÜNHBezug" localSheetId="16">#REF!</definedName>
    <definedName name="ÜNHBezug" localSheetId="31">#REF!</definedName>
    <definedName name="ÜNHBezug" localSheetId="17">#REF!</definedName>
    <definedName name="ÜNHBezug" localSheetId="39">#REF!</definedName>
    <definedName name="ÜNHBezug" localSheetId="42">#REF!</definedName>
    <definedName name="ÜNHBezug">#REF!</definedName>
    <definedName name="uni" localSheetId="44" hidden="1">{"'Verkehr-Personen'!$A$5:$J$26"}</definedName>
    <definedName name="uni" localSheetId="13" hidden="1">{"'Verkehr-Personen'!$A$5:$J$26"}</definedName>
    <definedName name="uni" localSheetId="11" hidden="1">{"'Verkehr-Personen'!$A$5:$J$26"}</definedName>
    <definedName name="uni" hidden="1">{"'Verkehr-Personen'!$A$5:$J$26"}</definedName>
    <definedName name="univer" localSheetId="44" hidden="1">{"'Verkehr-Personen'!$A$5:$J$26"}</definedName>
    <definedName name="univer" localSheetId="13" hidden="1">{"'Verkehr-Personen'!$A$5:$J$26"}</definedName>
    <definedName name="univer" localSheetId="11" hidden="1">{"'Verkehr-Personen'!$A$5:$J$26"}</definedName>
    <definedName name="univer" hidden="1">{"'Verkehr-Personen'!$A$5:$J$26"}</definedName>
    <definedName name="universit" localSheetId="44" hidden="1">{"'Verkehr-Personen'!$A$5:$J$26"}</definedName>
    <definedName name="universit" localSheetId="13" hidden="1">{"'Verkehr-Personen'!$A$5:$J$26"}</definedName>
    <definedName name="universit" localSheetId="11" hidden="1">{"'Verkehr-Personen'!$A$5:$J$26"}</definedName>
    <definedName name="universit" hidden="1">{"'Verkehr-Personen'!$A$5:$J$26"}</definedName>
    <definedName name="üoüi" localSheetId="44" hidden="1">{"'Verkehr-Personen'!$A$5:$J$26"}</definedName>
    <definedName name="üoüi" localSheetId="13" hidden="1">{"'Verkehr-Personen'!$A$5:$J$26"}</definedName>
    <definedName name="üoüi" localSheetId="11" hidden="1">{"'Verkehr-Personen'!$A$5:$J$26"}</definedName>
    <definedName name="üoüi" hidden="1">{"'Verkehr-Personen'!$A$5:$J$26"}</definedName>
    <definedName name="urhrel" localSheetId="44" hidden="1">{"'Verkehr-Personen'!$A$5:$J$26"}</definedName>
    <definedName name="urhrel" localSheetId="13" hidden="1">{"'Verkehr-Personen'!$A$5:$J$26"}</definedName>
    <definedName name="urhrel" localSheetId="11" hidden="1">{"'Verkehr-Personen'!$A$5:$J$26"}</definedName>
    <definedName name="urhrel" hidden="1">{"'Verkehr-Personen'!$A$5:$J$26"}</definedName>
    <definedName name="ute" localSheetId="44" hidden="1">{"'Verkehr-Personen'!$A$5:$J$26"}</definedName>
    <definedName name="ute" localSheetId="13" hidden="1">{"'Verkehr-Personen'!$A$5:$J$26"}</definedName>
    <definedName name="ute" localSheetId="11" hidden="1">{"'Verkehr-Personen'!$A$5:$J$26"}</definedName>
    <definedName name="ute" hidden="1">{"'Verkehr-Personen'!$A$5:$J$26"}</definedName>
    <definedName name="utennn" localSheetId="44" hidden="1">{"'Verkehr-Personen'!$A$5:$J$26"}</definedName>
    <definedName name="utennn" localSheetId="13" hidden="1">{"'Verkehr-Personen'!$A$5:$J$26"}</definedName>
    <definedName name="utennn" localSheetId="11" hidden="1">{"'Verkehr-Personen'!$A$5:$J$26"}</definedName>
    <definedName name="utennn" hidden="1">{"'Verkehr-Personen'!$A$5:$J$26"}</definedName>
    <definedName name="uuu" localSheetId="44" hidden="1">{"'Verkehr-Personen'!$A$5:$J$26"}</definedName>
    <definedName name="uuu" localSheetId="13" hidden="1">{"'Verkehr-Personen'!$A$5:$J$26"}</definedName>
    <definedName name="uuu" localSheetId="11" hidden="1">{"'Verkehr-Personen'!$A$5:$J$26"}</definedName>
    <definedName name="uuu" hidden="1">{"'Verkehr-Personen'!$A$5:$J$26"}</definedName>
    <definedName name="Uwe" localSheetId="44" hidden="1">{"'Verkehr-Personen'!$A$5:$J$26"}</definedName>
    <definedName name="Uwe" localSheetId="13" hidden="1">{"'Verkehr-Personen'!$A$5:$J$26"}</definedName>
    <definedName name="Uwe" localSheetId="11" hidden="1">{"'Verkehr-Personen'!$A$5:$J$26"}</definedName>
    <definedName name="Uwe" hidden="1">{"'Verkehr-Personen'!$A$5:$J$26"}</definedName>
    <definedName name="v" localSheetId="44" hidden="1">{"'Verkehr-Personen'!$A$5:$J$26"}</definedName>
    <definedName name="v" localSheetId="13" hidden="1">{"'Verkehr-Personen'!$A$5:$J$26"}</definedName>
    <definedName name="v" localSheetId="11" hidden="1">{"'Verkehr-Personen'!$A$5:$J$26"}</definedName>
    <definedName name="v" hidden="1">{"'Verkehr-Personen'!$A$5:$J$26"}</definedName>
    <definedName name="vaihingen" localSheetId="44" hidden="1">{"'Verkehr-Personen'!$A$5:$J$26"}</definedName>
    <definedName name="vaihingen" localSheetId="13" hidden="1">{"'Verkehr-Personen'!$A$5:$J$26"}</definedName>
    <definedName name="vaihingen" localSheetId="11" hidden="1">{"'Verkehr-Personen'!$A$5:$J$26"}</definedName>
    <definedName name="vaihingen" hidden="1">{"'Verkehr-Personen'!$A$5:$J$26"}</definedName>
    <definedName name="verbessern" localSheetId="44" hidden="1">{"'Verkehr-Personen'!$A$5:$J$26"}</definedName>
    <definedName name="verbessern" localSheetId="13" hidden="1">{"'Verkehr-Personen'!$A$5:$J$26"}</definedName>
    <definedName name="verbessern" localSheetId="11" hidden="1">{"'Verkehr-Personen'!$A$5:$J$26"}</definedName>
    <definedName name="verbessern" hidden="1">{"'Verkehr-Personen'!$A$5:$J$26"}</definedName>
    <definedName name="verbesserndkdkdk" localSheetId="44" hidden="1">{"'Verkehr-Personen'!$A$5:$J$26"}</definedName>
    <definedName name="verbesserndkdkdk" localSheetId="13" hidden="1">{"'Verkehr-Personen'!$A$5:$J$26"}</definedName>
    <definedName name="verbesserndkdkdk" localSheetId="11" hidden="1">{"'Verkehr-Personen'!$A$5:$J$26"}</definedName>
    <definedName name="verbesserndkdkdk" hidden="1">{"'Verkehr-Personen'!$A$5:$J$26"}</definedName>
    <definedName name="verflixt" localSheetId="44" hidden="1">{"'Verkehr-Personen'!$A$5:$J$26"}</definedName>
    <definedName name="verflixt" localSheetId="13" hidden="1">{"'Verkehr-Personen'!$A$5:$J$26"}</definedName>
    <definedName name="verflixt" localSheetId="11" hidden="1">{"'Verkehr-Personen'!$A$5:$J$26"}</definedName>
    <definedName name="verflixt" hidden="1">{"'Verkehr-Personen'!$A$5:$J$26"}</definedName>
    <definedName name="Verkehr2" localSheetId="44" hidden="1">{"'Verkehr-Personen'!$A$5:$J$26"}</definedName>
    <definedName name="Verkehr2" localSheetId="13" hidden="1">{"'Verkehr-Personen'!$A$5:$J$26"}</definedName>
    <definedName name="Verkehr2" localSheetId="11" hidden="1">{"'Verkehr-Personen'!$A$5:$J$26"}</definedName>
    <definedName name="Verkehr2" hidden="1">{"'Verkehr-Personen'!$A$5:$J$26"}</definedName>
    <definedName name="VerkehrPkwKlassen" localSheetId="44" hidden="1">{"'Verkehr-Personen'!$A$5:$J$26"}</definedName>
    <definedName name="VerkehrPkwKlassen" localSheetId="13" hidden="1">{"'Verkehr-Personen'!$A$5:$J$26"}</definedName>
    <definedName name="VerkehrPkwKlassen" localSheetId="11" hidden="1">{"'Verkehr-Personen'!$A$5:$J$26"}</definedName>
    <definedName name="VerkehrPkwKlassen" hidden="1">{"'Verkehr-Personen'!$A$5:$J$26"}</definedName>
    <definedName name="verkehrt" localSheetId="44" hidden="1">{"'Verkehr-Personen'!$A$5:$J$26"}</definedName>
    <definedName name="verkehrt" localSheetId="13" hidden="1">{"'Verkehr-Personen'!$A$5:$J$26"}</definedName>
    <definedName name="verkehrt" localSheetId="11" hidden="1">{"'Verkehr-Personen'!$A$5:$J$26"}</definedName>
    <definedName name="verkehrt" hidden="1">{"'Verkehr-Personen'!$A$5:$J$26"}</definedName>
    <definedName name="verschlechternm" localSheetId="44" hidden="1">{"'Verkehr-Personen'!$A$5:$J$26"}</definedName>
    <definedName name="verschlechternm" localSheetId="13" hidden="1">{"'Verkehr-Personen'!$A$5:$J$26"}</definedName>
    <definedName name="verschlechternm" localSheetId="11" hidden="1">{"'Verkehr-Personen'!$A$5:$J$26"}</definedName>
    <definedName name="verschlechternm" hidden="1">{"'Verkehr-Personen'!$A$5:$J$26"}</definedName>
    <definedName name="vertauschen" localSheetId="44" hidden="1">{"'Verkehr-Personen'!$A$5:$J$26"}</definedName>
    <definedName name="vertauschen" localSheetId="13" hidden="1">{"'Verkehr-Personen'!$A$5:$J$26"}</definedName>
    <definedName name="vertauschen" localSheetId="11" hidden="1">{"'Verkehr-Personen'!$A$5:$J$26"}</definedName>
    <definedName name="vertauschen" hidden="1">{"'Verkehr-Personen'!$A$5:$J$26"}</definedName>
    <definedName name="vertzaopssss" localSheetId="44" hidden="1">{"'Verkehr-Personen'!$A$5:$J$26"}</definedName>
    <definedName name="vertzaopssss" localSheetId="13" hidden="1">{"'Verkehr-Personen'!$A$5:$J$26"}</definedName>
    <definedName name="vertzaopssss" localSheetId="11" hidden="1">{"'Verkehr-Personen'!$A$5:$J$26"}</definedName>
    <definedName name="vertzaopssss" hidden="1">{"'Verkehr-Personen'!$A$5:$J$26"}</definedName>
    <definedName name="vg" localSheetId="44" hidden="1">{"'Verkehr-Personen'!$A$5:$J$26"}</definedName>
    <definedName name="vg" localSheetId="13" hidden="1">{"'Verkehr-Personen'!$A$5:$J$26"}</definedName>
    <definedName name="vg" localSheetId="11" hidden="1">{"'Verkehr-Personen'!$A$5:$J$26"}</definedName>
    <definedName name="vg" hidden="1">{"'Verkehr-Personen'!$A$5:$J$26"}</definedName>
    <definedName name="vielfach" localSheetId="44" hidden="1">{"'Verkehr-Personen'!$A$5:$J$26"}</definedName>
    <definedName name="vielfach" localSheetId="13" hidden="1">{"'Verkehr-Personen'!$A$5:$J$26"}</definedName>
    <definedName name="vielfach" localSheetId="11" hidden="1">{"'Verkehr-Personen'!$A$5:$J$26"}</definedName>
    <definedName name="vielfach" hidden="1">{"'Verkehr-Personen'!$A$5:$J$26"}</definedName>
    <definedName name="vielleut" localSheetId="44" hidden="1">{"'Verkehr-Personen'!$A$5:$J$26"}</definedName>
    <definedName name="vielleut" localSheetId="13" hidden="1">{"'Verkehr-Personen'!$A$5:$J$26"}</definedName>
    <definedName name="vielleut" localSheetId="11" hidden="1">{"'Verkehr-Personen'!$A$5:$J$26"}</definedName>
    <definedName name="vielleut" hidden="1">{"'Verkehr-Personen'!$A$5:$J$26"}</definedName>
    <definedName name="viertele" localSheetId="44" hidden="1">{"'Verkehr-Personen'!$A$5:$J$26"}</definedName>
    <definedName name="viertele" localSheetId="13" hidden="1">{"'Verkehr-Personen'!$A$5:$J$26"}</definedName>
    <definedName name="viertele" localSheetId="11" hidden="1">{"'Verkehr-Personen'!$A$5:$J$26"}</definedName>
    <definedName name="viertele" hidden="1">{"'Verkehr-Personen'!$A$5:$J$26"}</definedName>
    <definedName name="voegle" localSheetId="44" hidden="1">{"'Verkehr-Personen'!$A$5:$J$26"}</definedName>
    <definedName name="voegle" localSheetId="13" hidden="1">{"'Verkehr-Personen'!$A$5:$J$26"}</definedName>
    <definedName name="voegle" localSheetId="11" hidden="1">{"'Verkehr-Personen'!$A$5:$J$26"}</definedName>
    <definedName name="voegle" hidden="1">{"'Verkehr-Personen'!$A$5:$J$26"}</definedName>
    <definedName name="volkswagen" localSheetId="44" hidden="1">{"'Verkehr-Personen'!$A$5:$J$26"}</definedName>
    <definedName name="volkswagen" localSheetId="13" hidden="1">{"'Verkehr-Personen'!$A$5:$J$26"}</definedName>
    <definedName name="volkswagen" localSheetId="11" hidden="1">{"'Verkehr-Personen'!$A$5:$J$26"}</definedName>
    <definedName name="volkswagen" hidden="1">{"'Verkehr-Personen'!$A$5:$J$26"}</definedName>
    <definedName name="von" localSheetId="44" hidden="1">{"'Verkehr-Personen'!$A$5:$J$26"}</definedName>
    <definedName name="von" localSheetId="13" hidden="1">{"'Verkehr-Personen'!$A$5:$J$26"}</definedName>
    <definedName name="von" localSheetId="11" hidden="1">{"'Verkehr-Personen'!$A$5:$J$26"}</definedName>
    <definedName name="von" hidden="1">{"'Verkehr-Personen'!$A$5:$J$26"}</definedName>
    <definedName name="vvvvvvvvvvvvvvvvvvvvvvvvvvv" localSheetId="44" hidden="1">{"'Verkehr-Personen'!$A$5:$J$26"}</definedName>
    <definedName name="vvvvvvvvvvvvvvvvvvvvvvvvvvv" localSheetId="13" hidden="1">{"'Verkehr-Personen'!$A$5:$J$26"}</definedName>
    <definedName name="vvvvvvvvvvvvvvvvvvvvvvvvvvv" localSheetId="11" hidden="1">{"'Verkehr-Personen'!$A$5:$J$26"}</definedName>
    <definedName name="vvvvvvvvvvvvvvvvvvvvvvvvvvv" hidden="1">{"'Verkehr-Personen'!$A$5:$J$26"}</definedName>
    <definedName name="vw" localSheetId="44" hidden="1">{"'Verkehr-Personen'!$A$5:$J$26"}</definedName>
    <definedName name="vw" localSheetId="13" hidden="1">{"'Verkehr-Personen'!$A$5:$J$26"}</definedName>
    <definedName name="vw" localSheetId="11" hidden="1">{"'Verkehr-Personen'!$A$5:$J$26"}</definedName>
    <definedName name="vw" hidden="1">{"'Verkehr-Personen'!$A$5:$J$26"}</definedName>
    <definedName name="w2es" localSheetId="44" hidden="1">{"'Verkehr-Personen'!$A$5:$J$26"}</definedName>
    <definedName name="w2es" localSheetId="13" hidden="1">{"'Verkehr-Personen'!$A$5:$J$26"}</definedName>
    <definedName name="w2es" localSheetId="11" hidden="1">{"'Verkehr-Personen'!$A$5:$J$26"}</definedName>
    <definedName name="w2es" hidden="1">{"'Verkehr-Personen'!$A$5:$J$26"}</definedName>
    <definedName name="w3tesgf" localSheetId="44" hidden="1">{"'Verkehr-Personen'!$A$5:$J$26"}</definedName>
    <definedName name="w3tesgf" localSheetId="13" hidden="1">{"'Verkehr-Personen'!$A$5:$J$26"}</definedName>
    <definedName name="w3tesgf" localSheetId="11" hidden="1">{"'Verkehr-Personen'!$A$5:$J$26"}</definedName>
    <definedName name="w3tesgf" hidden="1">{"'Verkehr-Personen'!$A$5:$J$26"}</definedName>
    <definedName name="wandern" localSheetId="44" hidden="1">{"'Verkehr-Personen'!$A$5:$J$26"}</definedName>
    <definedName name="wandern" localSheetId="13" hidden="1">{"'Verkehr-Personen'!$A$5:$J$26"}</definedName>
    <definedName name="wandern" localSheetId="11" hidden="1">{"'Verkehr-Personen'!$A$5:$J$26"}</definedName>
    <definedName name="wandern" hidden="1">{"'Verkehr-Personen'!$A$5:$J$26"}</definedName>
    <definedName name="wasserhaehnle" localSheetId="44" hidden="1">{"'Verkehr-Personen'!$A$5:$J$26"}</definedName>
    <definedName name="wasserhaehnle" localSheetId="13" hidden="1">{"'Verkehr-Personen'!$A$5:$J$26"}</definedName>
    <definedName name="wasserhaehnle" localSheetId="11" hidden="1">{"'Verkehr-Personen'!$A$5:$J$26"}</definedName>
    <definedName name="wasserhaehnle" hidden="1">{"'Verkehr-Personen'!$A$5:$J$26"}</definedName>
    <definedName name="wasx" localSheetId="44" hidden="1">{"'Verkehr-Personen'!$A$5:$J$26"}</definedName>
    <definedName name="wasx" localSheetId="13" hidden="1">{"'Verkehr-Personen'!$A$5:$J$26"}</definedName>
    <definedName name="wasx" localSheetId="11" hidden="1">{"'Verkehr-Personen'!$A$5:$J$26"}</definedName>
    <definedName name="wasx" hidden="1">{"'Verkehr-Personen'!$A$5:$J$26"}</definedName>
    <definedName name="wau" localSheetId="44" hidden="1">{"'Verkehr-Personen'!$A$5:$J$26"}</definedName>
    <definedName name="wau" localSheetId="13" hidden="1">{"'Verkehr-Personen'!$A$5:$J$26"}</definedName>
    <definedName name="wau" localSheetId="11" hidden="1">{"'Verkehr-Personen'!$A$5:$J$26"}</definedName>
    <definedName name="wau" hidden="1">{"'Verkehr-Personen'!$A$5:$J$26"}</definedName>
    <definedName name="wauwau" localSheetId="44" hidden="1">{"'Verkehr-Personen'!$A$5:$J$26"}</definedName>
    <definedName name="wauwau" localSheetId="13" hidden="1">{"'Verkehr-Personen'!$A$5:$J$26"}</definedName>
    <definedName name="wauwau" localSheetId="11" hidden="1">{"'Verkehr-Personen'!$A$5:$J$26"}</definedName>
    <definedName name="wauwau" hidden="1">{"'Verkehr-Personen'!$A$5:$J$26"}</definedName>
    <definedName name="wauwi" localSheetId="44" hidden="1">{"'Verkehr-Personen'!$A$5:$J$26"}</definedName>
    <definedName name="wauwi" localSheetId="13" hidden="1">{"'Verkehr-Personen'!$A$5:$J$26"}</definedName>
    <definedName name="wauwi" localSheetId="11" hidden="1">{"'Verkehr-Personen'!$A$5:$J$26"}</definedName>
    <definedName name="wauwi" hidden="1">{"'Verkehr-Personen'!$A$5:$J$26"}</definedName>
    <definedName name="wauwilein" localSheetId="44" hidden="1">{"'Verkehr-Personen'!$A$5:$J$26"}</definedName>
    <definedName name="wauwilein" localSheetId="13" hidden="1">{"'Verkehr-Personen'!$A$5:$J$26"}</definedName>
    <definedName name="wauwilein" localSheetId="11" hidden="1">{"'Verkehr-Personen'!$A$5:$J$26"}</definedName>
    <definedName name="wauwilein" hidden="1">{"'Verkehr-Personen'!$A$5:$J$26"}</definedName>
    <definedName name="wberle" localSheetId="44" hidden="1">{"'Verkehr-Personen'!$A$5:$J$26"}</definedName>
    <definedName name="wberle" localSheetId="13" hidden="1">{"'Verkehr-Personen'!$A$5:$J$26"}</definedName>
    <definedName name="wberle" localSheetId="11" hidden="1">{"'Verkehr-Personen'!$A$5:$J$26"}</definedName>
    <definedName name="wberle" hidden="1">{"'Verkehr-Personen'!$A$5:$J$26"}</definedName>
    <definedName name="weaw" localSheetId="44" hidden="1">{"'Verkehr-Personen'!$A$5:$J$26"}</definedName>
    <definedName name="weaw" localSheetId="13" hidden="1">{"'Verkehr-Personen'!$A$5:$J$26"}</definedName>
    <definedName name="weaw" localSheetId="11" hidden="1">{"'Verkehr-Personen'!$A$5:$J$26"}</definedName>
    <definedName name="weaw" hidden="1">{"'Verkehr-Personen'!$A$5:$J$26"}</definedName>
    <definedName name="weber" localSheetId="44" hidden="1">{"'Verkehr-Personen'!$A$5:$J$26"}</definedName>
    <definedName name="weber" localSheetId="13" hidden="1">{"'Verkehr-Personen'!$A$5:$J$26"}</definedName>
    <definedName name="weber" localSheetId="11" hidden="1">{"'Verkehr-Personen'!$A$5:$J$26"}</definedName>
    <definedName name="weber" hidden="1">{"'Verkehr-Personen'!$A$5:$J$26"}</definedName>
    <definedName name="weberlein" localSheetId="44" hidden="1">{"'Verkehr-Personen'!$A$5:$J$26"}</definedName>
    <definedName name="weberlein" localSheetId="13" hidden="1">{"'Verkehr-Personen'!$A$5:$J$26"}</definedName>
    <definedName name="weberlein" localSheetId="11" hidden="1">{"'Verkehr-Personen'!$A$5:$J$26"}</definedName>
    <definedName name="weberlein" hidden="1">{"'Verkehr-Personen'!$A$5:$J$26"}</definedName>
    <definedName name="wegwerfen" localSheetId="44" hidden="1">{"'Verkehr-Personen'!$A$5:$J$26"}</definedName>
    <definedName name="wegwerfen" localSheetId="13" hidden="1">{"'Verkehr-Personen'!$A$5:$J$26"}</definedName>
    <definedName name="wegwerfen" localSheetId="11" hidden="1">{"'Verkehr-Personen'!$A$5:$J$26"}</definedName>
    <definedName name="wegwerfen" hidden="1">{"'Verkehr-Personen'!$A$5:$J$26"}</definedName>
    <definedName name="wegwerfenbald" localSheetId="44" hidden="1">{"'Verkehr-Personen'!$A$5:$J$26"}</definedName>
    <definedName name="wegwerfenbald" localSheetId="13" hidden="1">{"'Verkehr-Personen'!$A$5:$J$26"}</definedName>
    <definedName name="wegwerfenbald" localSheetId="11" hidden="1">{"'Verkehr-Personen'!$A$5:$J$26"}</definedName>
    <definedName name="wegwerfenbald" hidden="1">{"'Verkehr-Personen'!$A$5:$J$26"}</definedName>
    <definedName name="wein" localSheetId="44" hidden="1">{"'Verkehr-Personen'!$A$5:$J$26"}</definedName>
    <definedName name="wein" localSheetId="13" hidden="1">{"'Verkehr-Personen'!$A$5:$J$26"}</definedName>
    <definedName name="wein" localSheetId="11" hidden="1">{"'Verkehr-Personen'!$A$5:$J$26"}</definedName>
    <definedName name="wein" hidden="1">{"'Verkehr-Personen'!$A$5:$J$26"}</definedName>
    <definedName name="weingarten" localSheetId="44" hidden="1">{"'Verkehr-Personen'!$A$5:$J$26"}</definedName>
    <definedName name="weingarten" localSheetId="13" hidden="1">{"'Verkehr-Personen'!$A$5:$J$26"}</definedName>
    <definedName name="weingarten" localSheetId="11" hidden="1">{"'Verkehr-Personen'!$A$5:$J$26"}</definedName>
    <definedName name="weingarten" hidden="1">{"'Verkehr-Personen'!$A$5:$J$26"}</definedName>
    <definedName name="weipgelb" localSheetId="44" hidden="1">{"'Verkehr-Personen'!$A$5:$J$26"}</definedName>
    <definedName name="weipgelb" localSheetId="13" hidden="1">{"'Verkehr-Personen'!$A$5:$J$26"}</definedName>
    <definedName name="weipgelb" localSheetId="11" hidden="1">{"'Verkehr-Personen'!$A$5:$J$26"}</definedName>
    <definedName name="weipgelb" hidden="1">{"'Verkehr-Personen'!$A$5:$J$26"}</definedName>
    <definedName name="weissgelb" localSheetId="44" hidden="1">{"'Verkehr-Personen'!$A$5:$J$26"}</definedName>
    <definedName name="weissgelb" localSheetId="13" hidden="1">{"'Verkehr-Personen'!$A$5:$J$26"}</definedName>
    <definedName name="weissgelb" localSheetId="11" hidden="1">{"'Verkehr-Personen'!$A$5:$J$26"}</definedName>
    <definedName name="weissgelb" hidden="1">{"'Verkehr-Personen'!$A$5:$J$26"}</definedName>
    <definedName name="werfel" localSheetId="44" hidden="1">{"'Verkehr-Personen'!$A$5:$J$26"}</definedName>
    <definedName name="werfel" localSheetId="13" hidden="1">{"'Verkehr-Personen'!$A$5:$J$26"}</definedName>
    <definedName name="werfel" localSheetId="11" hidden="1">{"'Verkehr-Personen'!$A$5:$J$26"}</definedName>
    <definedName name="werfel" hidden="1">{"'Verkehr-Personen'!$A$5:$J$26"}</definedName>
    <definedName name="westdx" localSheetId="44" hidden="1">{"'Verkehr-Personen'!$A$5:$J$26"}</definedName>
    <definedName name="westdx" localSheetId="13" hidden="1">{"'Verkehr-Personen'!$A$5:$J$26"}</definedName>
    <definedName name="westdx" localSheetId="11" hidden="1">{"'Verkehr-Personen'!$A$5:$J$26"}</definedName>
    <definedName name="westdx" hidden="1">{"'Verkehr-Personen'!$A$5:$J$26"}</definedName>
    <definedName name="wetfdv" localSheetId="44" hidden="1">{"'Verkehr-Personen'!$A$5:$J$26"}</definedName>
    <definedName name="wetfdv" localSheetId="13" hidden="1">{"'Verkehr-Personen'!$A$5:$J$26"}</definedName>
    <definedName name="wetfdv" localSheetId="11" hidden="1">{"'Verkehr-Personen'!$A$5:$J$26"}</definedName>
    <definedName name="wetfdv" hidden="1">{"'Verkehr-Personen'!$A$5:$J$26"}</definedName>
    <definedName name="wetwetfsd" localSheetId="44" hidden="1">{"'Verkehr-Personen'!$A$5:$J$26"}</definedName>
    <definedName name="wetwetfsd" localSheetId="13" hidden="1">{"'Verkehr-Personen'!$A$5:$J$26"}</definedName>
    <definedName name="wetwetfsd" localSheetId="11" hidden="1">{"'Verkehr-Personen'!$A$5:$J$26"}</definedName>
    <definedName name="wetwetfsd" hidden="1">{"'Verkehr-Personen'!$A$5:$J$26"}</definedName>
    <definedName name="WGEL">[7]Wedel!$AI$8</definedName>
    <definedName name="WGTHERM">[7]Wedel!$AJ$8</definedName>
    <definedName name="whwisns" localSheetId="44" hidden="1">{"'Verkehr-Personen'!$A$5:$J$26"}</definedName>
    <definedName name="whwisns" localSheetId="13" hidden="1">{"'Verkehr-Personen'!$A$5:$J$26"}</definedName>
    <definedName name="whwisns" localSheetId="11" hidden="1">{"'Verkehr-Personen'!$A$5:$J$26"}</definedName>
    <definedName name="whwisns" hidden="1">{"'Verkehr-Personen'!$A$5:$J$26"}</definedName>
    <definedName name="wiegehts" localSheetId="44" hidden="1">{"'Verkehr-Personen'!$A$5:$J$26"}</definedName>
    <definedName name="wiegehts" localSheetId="13" hidden="1">{"'Verkehr-Personen'!$A$5:$J$26"}</definedName>
    <definedName name="wiegehts" localSheetId="11" hidden="1">{"'Verkehr-Personen'!$A$5:$J$26"}</definedName>
    <definedName name="wiegehts" hidden="1">{"'Verkehr-Personen'!$A$5:$J$26"}</definedName>
    <definedName name="wiessgrune" localSheetId="44" hidden="1">{"'Verkehr-Personen'!$A$5:$J$26"}</definedName>
    <definedName name="wiessgrune" localSheetId="13" hidden="1">{"'Verkehr-Personen'!$A$5:$J$26"}</definedName>
    <definedName name="wiessgrune" localSheetId="11" hidden="1">{"'Verkehr-Personen'!$A$5:$J$26"}</definedName>
    <definedName name="wiessgrune" hidden="1">{"'Verkehr-Personen'!$A$5:$J$26"}</definedName>
    <definedName name="wildschwein" localSheetId="44" hidden="1">{"'Verkehr-Personen'!$A$5:$J$26"}</definedName>
    <definedName name="wildschwein" localSheetId="13" hidden="1">{"'Verkehr-Personen'!$A$5:$J$26"}</definedName>
    <definedName name="wildschwein" localSheetId="11" hidden="1">{"'Verkehr-Personen'!$A$5:$J$26"}</definedName>
    <definedName name="wildschwein" hidden="1">{"'Verkehr-Personen'!$A$5:$J$26"}</definedName>
    <definedName name="wilhelm" localSheetId="44" hidden="1">{"'Verkehr-Personen'!$A$5:$J$26"}</definedName>
    <definedName name="wilhelm" localSheetId="13" hidden="1">{"'Verkehr-Personen'!$A$5:$J$26"}</definedName>
    <definedName name="wilhelm" localSheetId="11" hidden="1">{"'Verkehr-Personen'!$A$5:$J$26"}</definedName>
    <definedName name="wilhelm" hidden="1">{"'Verkehr-Personen'!$A$5:$J$26"}</definedName>
    <definedName name="winter" localSheetId="44" hidden="1">{"'Verkehr-Personen'!$A$5:$J$26"}</definedName>
    <definedName name="winter" localSheetId="13" hidden="1">{"'Verkehr-Personen'!$A$5:$J$26"}</definedName>
    <definedName name="winter" localSheetId="11" hidden="1">{"'Verkehr-Personen'!$A$5:$J$26"}</definedName>
    <definedName name="winter" hidden="1">{"'Verkehr-Personen'!$A$5:$J$26"}</definedName>
    <definedName name="wirklich" localSheetId="44" hidden="1">{"'Verkehr-Personen'!$A$5:$J$26"}</definedName>
    <definedName name="wirklich" localSheetId="13" hidden="1">{"'Verkehr-Personen'!$A$5:$J$26"}</definedName>
    <definedName name="wirklich" localSheetId="11" hidden="1">{"'Verkehr-Personen'!$A$5:$J$26"}</definedName>
    <definedName name="wirklich" hidden="1">{"'Verkehr-Personen'!$A$5:$J$26"}</definedName>
    <definedName name="wirklichvoll" localSheetId="44" hidden="1">{"'Verkehr-Personen'!$A$5:$J$26"}</definedName>
    <definedName name="wirklichvoll" localSheetId="13" hidden="1">{"'Verkehr-Personen'!$A$5:$J$26"}</definedName>
    <definedName name="wirklichvoll" localSheetId="11" hidden="1">{"'Verkehr-Personen'!$A$5:$J$26"}</definedName>
    <definedName name="wirklichvoll" hidden="1">{"'Verkehr-Personen'!$A$5:$J$26"}</definedName>
    <definedName name="wohenenenenen" localSheetId="44" hidden="1">{"'Verkehr-Personen'!$A$5:$J$26"}</definedName>
    <definedName name="wohenenenenen" localSheetId="13" hidden="1">{"'Verkehr-Personen'!$A$5:$J$26"}</definedName>
    <definedName name="wohenenenenen" localSheetId="11" hidden="1">{"'Verkehr-Personen'!$A$5:$J$26"}</definedName>
    <definedName name="wohenenenenen" hidden="1">{"'Verkehr-Personen'!$A$5:$J$26"}</definedName>
    <definedName name="woihsjlxc" localSheetId="44" hidden="1">{"'Verkehr-Personen'!$A$5:$J$26"}</definedName>
    <definedName name="woihsjlxc" localSheetId="13" hidden="1">{"'Verkehr-Personen'!$A$5:$J$26"}</definedName>
    <definedName name="woihsjlxc" localSheetId="11" hidden="1">{"'Verkehr-Personen'!$A$5:$J$26"}</definedName>
    <definedName name="woihsjlxc" hidden="1">{"'Verkehr-Personen'!$A$5:$J$26"}</definedName>
    <definedName name="wolfgang" localSheetId="44" hidden="1">{"'Verkehr-Personen'!$A$5:$J$26"}</definedName>
    <definedName name="wolfgang" localSheetId="13" hidden="1">{"'Verkehr-Personen'!$A$5:$J$26"}</definedName>
    <definedName name="wolfgang" localSheetId="11" hidden="1">{"'Verkehr-Personen'!$A$5:$J$26"}</definedName>
    <definedName name="wolfgang" hidden="1">{"'Verkehr-Personen'!$A$5:$J$26"}</definedName>
    <definedName name="wpdl" localSheetId="44" hidden="1">{"'Verkehr-Personen'!$A$5:$J$26"}</definedName>
    <definedName name="wpdl" localSheetId="13" hidden="1">{"'Verkehr-Personen'!$A$5:$J$26"}</definedName>
    <definedName name="wpdl" localSheetId="11" hidden="1">{"'Verkehr-Personen'!$A$5:$J$26"}</definedName>
    <definedName name="wpdl" hidden="1">{"'Verkehr-Personen'!$A$5:$J$26"}</definedName>
    <definedName name="wrn.BadenWürtemberg." localSheetId="44" hidden="1">{"BadenWürtemberg",#N/A,FALSE,"Baden-Würtemberg"}</definedName>
    <definedName name="wrn.BadenWürtemberg." localSheetId="13" hidden="1">{"BadenWürtemberg",#N/A,FALSE,"Baden-Würtemberg"}</definedName>
    <definedName name="wrn.BadenWürtemberg." localSheetId="11" hidden="1">{"BadenWürtemberg",#N/A,FALSE,"Baden-Würtemberg"}</definedName>
    <definedName name="wrn.BadenWürtemberg." hidden="1">{"BadenWürtemberg",#N/A,FALSE,"Baden-Würtemberg"}</definedName>
    <definedName name="wrn.Bayern." localSheetId="44" hidden="1">{#N/A,#N/A,FALSE,"Bayern"}</definedName>
    <definedName name="wrn.Bayern." localSheetId="13" hidden="1">{#N/A,#N/A,FALSE,"Bayern"}</definedName>
    <definedName name="wrn.Bayern." localSheetId="11" hidden="1">{#N/A,#N/A,FALSE,"Bayern"}</definedName>
    <definedName name="wrn.Bayern." hidden="1">{#N/A,#N/A,FALSE,"Bayern"}</definedName>
    <definedName name="wrn.Berlin." localSheetId="44" hidden="1">{#N/A,#N/A,FALSE,"Berlin"}</definedName>
    <definedName name="wrn.Berlin." localSheetId="13" hidden="1">{#N/A,#N/A,FALSE,"Berlin"}</definedName>
    <definedName name="wrn.Berlin." localSheetId="11" hidden="1">{#N/A,#N/A,FALSE,"Berlin"}</definedName>
    <definedName name="wrn.Berlin." hidden="1">{#N/A,#N/A,FALSE,"Berlin"}</definedName>
    <definedName name="wrn.Brandenburg." localSheetId="44" hidden="1">{#N/A,#N/A,FALSE,"Brandenburg"}</definedName>
    <definedName name="wrn.Brandenburg." localSheetId="13" hidden="1">{#N/A,#N/A,FALSE,"Brandenburg"}</definedName>
    <definedName name="wrn.Brandenburg." localSheetId="11" hidden="1">{#N/A,#N/A,FALSE,"Brandenburg"}</definedName>
    <definedName name="wrn.Brandenburg." hidden="1">{#N/A,#N/A,FALSE,"Brandenburg"}</definedName>
    <definedName name="wrn.Bremen." localSheetId="44" hidden="1">{#N/A,#N/A,FALSE,"Bremen"}</definedName>
    <definedName name="wrn.Bremen." localSheetId="13" hidden="1">{#N/A,#N/A,FALSE,"Bremen"}</definedName>
    <definedName name="wrn.Bremen." localSheetId="11" hidden="1">{#N/A,#N/A,FALSE,"Bremen"}</definedName>
    <definedName name="wrn.Bremen." hidden="1">{#N/A,#N/A,FALSE,"Bremen"}</definedName>
    <definedName name="wrn.Hamburg." localSheetId="44" hidden="1">{#N/A,#N/A,FALSE,"Hamburg"}</definedName>
    <definedName name="wrn.Hamburg." localSheetId="13" hidden="1">{#N/A,#N/A,FALSE,"Hamburg"}</definedName>
    <definedName name="wrn.Hamburg." localSheetId="11" hidden="1">{#N/A,#N/A,FALSE,"Hamburg"}</definedName>
    <definedName name="wrn.Hamburg." hidden="1">{#N/A,#N/A,FALSE,"Hamburg"}</definedName>
    <definedName name="wrn.Hessen." localSheetId="44" hidden="1">{#N/A,#N/A,FALSE,"Hessen"}</definedName>
    <definedName name="wrn.Hessen." localSheetId="13" hidden="1">{#N/A,#N/A,FALSE,"Hessen"}</definedName>
    <definedName name="wrn.Hessen." localSheetId="11" hidden="1">{#N/A,#N/A,FALSE,"Hessen"}</definedName>
    <definedName name="wrn.Hessen." hidden="1">{#N/A,#N/A,FALSE,"Hessen"}</definedName>
    <definedName name="wrn.MecklenburgVorpommern." localSheetId="44" hidden="1">{#N/A,#N/A,FALSE,"Mecklenburg-Vorpommern"}</definedName>
    <definedName name="wrn.MecklenburgVorpommern." localSheetId="13" hidden="1">{#N/A,#N/A,FALSE,"Mecklenburg-Vorpommern"}</definedName>
    <definedName name="wrn.MecklenburgVorpommern." localSheetId="11" hidden="1">{#N/A,#N/A,FALSE,"Mecklenburg-Vorpommern"}</definedName>
    <definedName name="wrn.MecklenburgVorpommern." hidden="1">{#N/A,#N/A,FALSE,"Mecklenburg-Vorpommern"}</definedName>
    <definedName name="wrn.nach._.Förderung." localSheetId="44" hidden="1">{"nach Förderung",#N/A,FALSE,"Länder Gesamt"}</definedName>
    <definedName name="wrn.nach._.Förderung." localSheetId="13" hidden="1">{"nach Förderung",#N/A,FALSE,"Länder Gesamt"}</definedName>
    <definedName name="wrn.nach._.Förderung." localSheetId="11" hidden="1">{"nach Förderung",#N/A,FALSE,"Länder Gesamt"}</definedName>
    <definedName name="wrn.nach._.Förderung." hidden="1">{"nach Förderung",#N/A,FALSE,"Länder Gesamt"}</definedName>
    <definedName name="wrn.nach._.Ländern." localSheetId="44" hidden="1">{"nach Ländern",#N/A,FALSE,"Länder Gesamt"}</definedName>
    <definedName name="wrn.nach._.Ländern." localSheetId="13" hidden="1">{"nach Ländern",#N/A,FALSE,"Länder Gesamt"}</definedName>
    <definedName name="wrn.nach._.Ländern." localSheetId="11" hidden="1">{"nach Ländern",#N/A,FALSE,"Länder Gesamt"}</definedName>
    <definedName name="wrn.nach._.Ländern." hidden="1">{"nach Ländern",#N/A,FALSE,"Länder Gesamt"}</definedName>
    <definedName name="wrn.Niedersachsen." localSheetId="44" hidden="1">{#N/A,#N/A,FALSE,"Niedersachsen"}</definedName>
    <definedName name="wrn.Niedersachsen." localSheetId="13" hidden="1">{#N/A,#N/A,FALSE,"Niedersachsen"}</definedName>
    <definedName name="wrn.Niedersachsen." localSheetId="11" hidden="1">{#N/A,#N/A,FALSE,"Niedersachsen"}</definedName>
    <definedName name="wrn.Niedersachsen." hidden="1">{#N/A,#N/A,FALSE,"Niedersachsen"}</definedName>
    <definedName name="wrn.NordrheinWestfalen." localSheetId="44" hidden="1">{#N/A,#N/A,FALSE,"Nordrhein-Westfalen"}</definedName>
    <definedName name="wrn.NordrheinWestfalen." localSheetId="13" hidden="1">{#N/A,#N/A,FALSE,"Nordrhein-Westfalen"}</definedName>
    <definedName name="wrn.NordrheinWestfalen." localSheetId="11" hidden="1">{#N/A,#N/A,FALSE,"Nordrhein-Westfalen"}</definedName>
    <definedName name="wrn.NordrheinWestfalen." hidden="1">{#N/A,#N/A,FALSE,"Nordrhein-Westfalen"}</definedName>
    <definedName name="wrn.RheinlandPfalz." localSheetId="44" hidden="1">{#N/A,#N/A,FALSE,"Rheinland-Pfalz"}</definedName>
    <definedName name="wrn.RheinlandPfalz." localSheetId="13" hidden="1">{#N/A,#N/A,FALSE,"Rheinland-Pfalz"}</definedName>
    <definedName name="wrn.RheinlandPfalz." localSheetId="11" hidden="1">{#N/A,#N/A,FALSE,"Rheinland-Pfalz"}</definedName>
    <definedName name="wrn.RheinlandPfalz." hidden="1">{#N/A,#N/A,FALSE,"Rheinland-Pfalz"}</definedName>
    <definedName name="wrn.Saarland." localSheetId="44" hidden="1">{#N/A,#N/A,FALSE,"Saarland"}</definedName>
    <definedName name="wrn.Saarland." localSheetId="13" hidden="1">{#N/A,#N/A,FALSE,"Saarland"}</definedName>
    <definedName name="wrn.Saarland." localSheetId="11" hidden="1">{#N/A,#N/A,FALSE,"Saarland"}</definedName>
    <definedName name="wrn.Saarland." hidden="1">{#N/A,#N/A,FALSE,"Saarland"}</definedName>
    <definedName name="wrn.Sachsen." localSheetId="44" hidden="1">{#N/A,#N/A,FALSE,"Sachsen"}</definedName>
    <definedName name="wrn.Sachsen." localSheetId="13" hidden="1">{#N/A,#N/A,FALSE,"Sachsen"}</definedName>
    <definedName name="wrn.Sachsen." localSheetId="11" hidden="1">{#N/A,#N/A,FALSE,"Sachsen"}</definedName>
    <definedName name="wrn.Sachsen." hidden="1">{#N/A,#N/A,FALSE,"Sachsen"}</definedName>
    <definedName name="wrn.SachsenAnhalt." localSheetId="44" hidden="1">{"SachsenAnhalt",#N/A,FALSE,"Sachsen-Anhalt"}</definedName>
    <definedName name="wrn.SachsenAnhalt." localSheetId="13" hidden="1">{"SachsenAnhalt",#N/A,FALSE,"Sachsen-Anhalt"}</definedName>
    <definedName name="wrn.SachsenAnhalt." localSheetId="11" hidden="1">{"SachsenAnhalt",#N/A,FALSE,"Sachsen-Anhalt"}</definedName>
    <definedName name="wrn.SachsenAnhalt." hidden="1">{"SachsenAnhalt",#N/A,FALSE,"Sachsen-Anhalt"}</definedName>
    <definedName name="wrn.SchleswigHolstein." localSheetId="44" hidden="1">{"SchleswigHolstein",#N/A,FALSE,"Schleswig-Holstein"}</definedName>
    <definedName name="wrn.SchleswigHolstein." localSheetId="13" hidden="1">{"SchleswigHolstein",#N/A,FALSE,"Schleswig-Holstein"}</definedName>
    <definedName name="wrn.SchleswigHolstein." localSheetId="11" hidden="1">{"SchleswigHolstein",#N/A,FALSE,"Schleswig-Holstein"}</definedName>
    <definedName name="wrn.SchleswigHolstein." hidden="1">{"SchleswigHolstein",#N/A,FALSE,"Schleswig-Holstein"}</definedName>
    <definedName name="wrn.Thüringen." localSheetId="44" hidden="1">{"Thüringen",#N/A,FALSE,"Thüringen"}</definedName>
    <definedName name="wrn.Thüringen." localSheetId="13" hidden="1">{"Thüringen",#N/A,FALSE,"Thüringen"}</definedName>
    <definedName name="wrn.Thüringen." localSheetId="11" hidden="1">{"Thüringen",#N/A,FALSE,"Thüringen"}</definedName>
    <definedName name="wrn.Thüringen." hidden="1">{"Thüringen",#N/A,FALSE,"Thüringen"}</definedName>
    <definedName name="WRSHD" localSheetId="44" hidden="1">{"'Verkehr-Personen'!$A$5:$J$26"}</definedName>
    <definedName name="WRSHD" localSheetId="13" hidden="1">{"'Verkehr-Personen'!$A$5:$J$26"}</definedName>
    <definedName name="WRSHD" localSheetId="11" hidden="1">{"'Verkehr-Personen'!$A$5:$J$26"}</definedName>
    <definedName name="WRSHD" hidden="1">{"'Verkehr-Personen'!$A$5:$J$26"}</definedName>
    <definedName name="wsydg" localSheetId="44" hidden="1">{"'Verkehr-Personen'!$A$5:$J$26"}</definedName>
    <definedName name="wsydg" localSheetId="13" hidden="1">{"'Verkehr-Personen'!$A$5:$J$26"}</definedName>
    <definedName name="wsydg" localSheetId="11" hidden="1">{"'Verkehr-Personen'!$A$5:$J$26"}</definedName>
    <definedName name="wsydg" hidden="1">{"'Verkehr-Personen'!$A$5:$J$26"}</definedName>
    <definedName name="wuert" localSheetId="44" hidden="1">{"'Verkehr-Personen'!$A$5:$J$26"}</definedName>
    <definedName name="wuert" localSheetId="13" hidden="1">{"'Verkehr-Personen'!$A$5:$J$26"}</definedName>
    <definedName name="wuert" localSheetId="11" hidden="1">{"'Verkehr-Personen'!$A$5:$J$26"}</definedName>
    <definedName name="wuert" hidden="1">{"'Verkehr-Personen'!$A$5:$J$26"}</definedName>
    <definedName name="wuertt" localSheetId="44" hidden="1">{"'Verkehr-Personen'!$A$5:$J$26"}</definedName>
    <definedName name="wuertt" localSheetId="13" hidden="1">{"'Verkehr-Personen'!$A$5:$J$26"}</definedName>
    <definedName name="wuertt" localSheetId="11" hidden="1">{"'Verkehr-Personen'!$A$5:$J$26"}</definedName>
    <definedName name="wuertt" hidden="1">{"'Verkehr-Personen'!$A$5:$J$26"}</definedName>
    <definedName name="wuetericht" localSheetId="44" hidden="1">{"'Verkehr-Personen'!$A$5:$J$26"}</definedName>
    <definedName name="wuetericht" localSheetId="13" hidden="1">{"'Verkehr-Personen'!$A$5:$J$26"}</definedName>
    <definedName name="wuetericht" localSheetId="11" hidden="1">{"'Verkehr-Personen'!$A$5:$J$26"}</definedName>
    <definedName name="wuetericht" hidden="1">{"'Verkehr-Personen'!$A$5:$J$26"}</definedName>
    <definedName name="ww" localSheetId="44" hidden="1">{"'Verkehr-Personen'!$A$5:$J$26"}</definedName>
    <definedName name="ww" localSheetId="13" hidden="1">{"'Verkehr-Personen'!$A$5:$J$26"}</definedName>
    <definedName name="ww" localSheetId="11" hidden="1">{"'Verkehr-Personen'!$A$5:$J$26"}</definedName>
    <definedName name="ww" hidden="1">{"'Verkehr-Personen'!$A$5:$J$26"}</definedName>
    <definedName name="wwes" localSheetId="44" hidden="1">{"'Verkehr-Personen'!$A$5:$J$26"}</definedName>
    <definedName name="wwes" localSheetId="13" hidden="1">{"'Verkehr-Personen'!$A$5:$J$26"}</definedName>
    <definedName name="wwes" localSheetId="11" hidden="1">{"'Verkehr-Personen'!$A$5:$J$26"}</definedName>
    <definedName name="wwes" hidden="1">{"'Verkehr-Personen'!$A$5:$J$26"}</definedName>
    <definedName name="xxxxxxxxxxxxxxxxxxx" localSheetId="44" hidden="1">{"'Verkehr-Personen'!$A$5:$J$26"}</definedName>
    <definedName name="xxxxxxxxxxxxxxxxxxx" localSheetId="13" hidden="1">{"'Verkehr-Personen'!$A$5:$J$26"}</definedName>
    <definedName name="xxxxxxxxxxxxxxxxxxx" localSheetId="11" hidden="1">{"'Verkehr-Personen'!$A$5:$J$26"}</definedName>
    <definedName name="xxxxxxxxxxxxxxxxxxx" hidden="1">{"'Verkehr-Personen'!$A$5:$J$26"}</definedName>
    <definedName name="ysdfserdf" localSheetId="44" hidden="1">{"'Verkehr-Personen'!$A$5:$J$26"}</definedName>
    <definedName name="ysdfserdf" localSheetId="13" hidden="1">{"'Verkehr-Personen'!$A$5:$J$26"}</definedName>
    <definedName name="ysdfserdf" localSheetId="11" hidden="1">{"'Verkehr-Personen'!$A$5:$J$26"}</definedName>
    <definedName name="ysdfserdf" hidden="1">{"'Verkehr-Personen'!$A$5:$J$26"}</definedName>
    <definedName name="Z_Tab_CH4_HH_2012" localSheetId="13">#REF!</definedName>
    <definedName name="Z_Tab_CH4_HH_2012" localSheetId="15">#REF!</definedName>
    <definedName name="Z_Tab_CH4_HH_2012" localSheetId="16">#REF!</definedName>
    <definedName name="Z_Tab_CH4_HH_2012" localSheetId="17">#REF!</definedName>
    <definedName name="Z_Tab_CH4_HH_2012" localSheetId="42">#REF!</definedName>
    <definedName name="Z_Tab_CH4_HH_2012">#REF!</definedName>
    <definedName name="zeitungle" localSheetId="44" hidden="1">{"'Verkehr-Personen'!$A$5:$J$26"}</definedName>
    <definedName name="zeitungle" localSheetId="13" hidden="1">{"'Verkehr-Personen'!$A$5:$J$26"}</definedName>
    <definedName name="zeitungle" localSheetId="11" hidden="1">{"'Verkehr-Personen'!$A$5:$J$26"}</definedName>
    <definedName name="zeitungle" hidden="1">{"'Verkehr-Personen'!$A$5:$J$26"}</definedName>
    <definedName name="zentele" localSheetId="44" hidden="1">{"'Verkehr-Personen'!$A$5:$J$26"}</definedName>
    <definedName name="zentele" localSheetId="13" hidden="1">{"'Verkehr-Personen'!$A$5:$J$26"}</definedName>
    <definedName name="zentele" localSheetId="11" hidden="1">{"'Verkehr-Personen'!$A$5:$J$26"}</definedName>
    <definedName name="zentele" hidden="1">{"'Verkehr-Personen'!$A$5:$J$26"}</definedName>
    <definedName name="zggh" localSheetId="44" hidden="1">{"'Verkehr-Personen'!$A$5:$J$26"}</definedName>
    <definedName name="zggh" localSheetId="13" hidden="1">{"'Verkehr-Personen'!$A$5:$J$26"}</definedName>
    <definedName name="zggh" localSheetId="11" hidden="1">{"'Verkehr-Personen'!$A$5:$J$26"}</definedName>
    <definedName name="zggh" hidden="1">{"'Verkehr-Personen'!$A$5:$J$26"}</definedName>
    <definedName name="zghudrtdg" localSheetId="44" hidden="1">{"'Verkehr-Personen'!$A$5:$J$26"}</definedName>
    <definedName name="zghudrtdg" localSheetId="13" hidden="1">{"'Verkehr-Personen'!$A$5:$J$26"}</definedName>
    <definedName name="zghudrtdg" localSheetId="11" hidden="1">{"'Verkehr-Personen'!$A$5:$J$26"}</definedName>
    <definedName name="zghudrtdg" hidden="1">{"'Verkehr-Personen'!$A$5:$J$26"}</definedName>
    <definedName name="ztfgvc" localSheetId="44" hidden="1">{"'Verkehr-Personen'!$A$5:$J$26"}</definedName>
    <definedName name="ztfgvc" localSheetId="13" hidden="1">{"'Verkehr-Personen'!$A$5:$J$26"}</definedName>
    <definedName name="ztfgvc" localSheetId="11" hidden="1">{"'Verkehr-Personen'!$A$5:$J$26"}</definedName>
    <definedName name="ztfgvc" hidden="1">{"'Verkehr-Personen'!$A$5:$J$26"}</definedName>
    <definedName name="zuegle" localSheetId="44" hidden="1">{"'Verkehr-Personen'!$A$5:$J$26"}</definedName>
    <definedName name="zuegle" localSheetId="13" hidden="1">{"'Verkehr-Personen'!$A$5:$J$26"}</definedName>
    <definedName name="zuegle" localSheetId="11" hidden="1">{"'Verkehr-Personen'!$A$5:$J$26"}</definedName>
    <definedName name="zuegle" hidden="1">{"'Verkehr-Personen'!$A$5:$J$26"}</definedName>
    <definedName name="zug" localSheetId="44" hidden="1">{"'Verkehr-Personen'!$A$5:$J$26"}</definedName>
    <definedName name="zug" localSheetId="13" hidden="1">{"'Verkehr-Personen'!$A$5:$J$26"}</definedName>
    <definedName name="zug" localSheetId="11" hidden="1">{"'Verkehr-Personen'!$A$5:$J$26"}</definedName>
    <definedName name="zug" hidden="1">{"'Verkehr-Personen'!$A$5:$J$26"}</definedName>
    <definedName name="zugenaeth" localSheetId="44" hidden="1">{"'Verkehr-Personen'!$A$5:$J$26"}</definedName>
    <definedName name="zugenaeth" localSheetId="13" hidden="1">{"'Verkehr-Personen'!$A$5:$J$26"}</definedName>
    <definedName name="zugenaeth" localSheetId="11" hidden="1">{"'Verkehr-Personen'!$A$5:$J$26"}</definedName>
    <definedName name="zugenaeth" hidden="1">{"'Verkehr-Personen'!$A$5:$J$26"}</definedName>
    <definedName name="Zum" localSheetId="44" hidden="1">{"'Verkehr-Personen'!$A$5:$J$26"}</definedName>
    <definedName name="Zum" localSheetId="13" hidden="1">{"'Verkehr-Personen'!$A$5:$J$26"}</definedName>
    <definedName name="Zum" localSheetId="11" hidden="1">{"'Verkehr-Personen'!$A$5:$J$26"}</definedName>
    <definedName name="Zum" hidden="1">{"'Verkehr-Personen'!$A$5:$J$26"}</definedName>
    <definedName name="ZUZU" localSheetId="44" hidden="1">{"'Verkehr-Personen'!$A$5:$J$26"}</definedName>
    <definedName name="ZUZU" localSheetId="13" hidden="1">{"'Verkehr-Personen'!$A$5:$J$26"}</definedName>
    <definedName name="ZUZU" localSheetId="11" hidden="1">{"'Verkehr-Personen'!$A$5:$J$26"}</definedName>
    <definedName name="ZUZU" hidden="1">{"'Verkehr-Personen'!$A$5:$J$26"}</definedName>
    <definedName name="zuzuzu" localSheetId="44" hidden="1">{"'Verkehr-Personen'!$A$5:$J$26"}</definedName>
    <definedName name="zuzuzu" localSheetId="13" hidden="1">{"'Verkehr-Personen'!$A$5:$J$26"}</definedName>
    <definedName name="zuzuzu" localSheetId="11" hidden="1">{"'Verkehr-Personen'!$A$5:$J$26"}</definedName>
    <definedName name="zuzuzu" hidden="1">{"'Verkehr-Personen'!$A$5:$J$26"}</definedName>
    <definedName name="zwirn" localSheetId="44" hidden="1">{"'Verkehr-Personen'!$A$5:$J$26"}</definedName>
    <definedName name="zwirn" localSheetId="13" hidden="1">{"'Verkehr-Personen'!$A$5:$J$26"}</definedName>
    <definedName name="zwirn" localSheetId="11" hidden="1">{"'Verkehr-Personen'!$A$5:$J$26"}</definedName>
    <definedName name="zwirn" hidden="1">{"'Verkehr-Personen'!$A$5:$J$26"}</definedName>
    <definedName name="zzzzzzz" localSheetId="44" hidden="1">{"'Verkehr-Personen'!$A$5:$J$26"}</definedName>
    <definedName name="zzzzzzz" localSheetId="13" hidden="1">{"'Verkehr-Personen'!$A$5:$J$26"}</definedName>
    <definedName name="zzzzzzz" localSheetId="11" hidden="1">{"'Verkehr-Personen'!$A$5:$J$26"}</definedName>
    <definedName name="zzzzzzz" hidden="1">{"'Verkehr-Personen'!$A$5:$J$26"}</definedName>
    <definedName name="zzzzzzzzzzz" localSheetId="44" hidden="1">{"'Verkehr-Personen'!$A$5:$J$26"}</definedName>
    <definedName name="zzzzzzzzzzz" localSheetId="13" hidden="1">{"'Verkehr-Personen'!$A$5:$J$26"}</definedName>
    <definedName name="zzzzzzzzzzz" localSheetId="11" hidden="1">{"'Verkehr-Personen'!$A$5:$J$26"}</definedName>
    <definedName name="zzzzzzzzzzz" hidden="1">{"'Verkehr-Personen'!$A$5:$J$26"}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0" i="57" l="1"/>
  <c r="A39" i="57"/>
  <c r="G2" i="41" l="1"/>
  <c r="B37" i="54" l="1"/>
  <c r="D37" i="54"/>
  <c r="F2" i="51"/>
  <c r="F1" i="51"/>
  <c r="A38" i="50"/>
  <c r="A37" i="50"/>
  <c r="B35" i="50"/>
  <c r="B34" i="50"/>
  <c r="B32" i="50"/>
  <c r="B30" i="50"/>
  <c r="B29" i="50"/>
  <c r="B27" i="50"/>
  <c r="B26" i="50"/>
  <c r="B25" i="50"/>
  <c r="B24" i="50"/>
  <c r="B23" i="50"/>
  <c r="B22" i="50"/>
  <c r="B21" i="50"/>
  <c r="B19" i="50"/>
  <c r="B18" i="50"/>
  <c r="B17" i="50"/>
  <c r="B16" i="50"/>
  <c r="B15" i="50"/>
  <c r="B14" i="50"/>
  <c r="B13" i="50"/>
  <c r="B12" i="50"/>
  <c r="B11" i="50"/>
  <c r="B10" i="50"/>
  <c r="B8" i="50"/>
  <c r="B7" i="50"/>
  <c r="B6" i="50"/>
  <c r="A39" i="48"/>
  <c r="A38" i="48"/>
  <c r="A39" i="47"/>
  <c r="A38" i="47"/>
  <c r="A42" i="46"/>
  <c r="A41" i="46"/>
  <c r="F39" i="46"/>
  <c r="C39" i="46"/>
  <c r="B39" i="46"/>
  <c r="D39" i="46"/>
  <c r="G39" i="46"/>
  <c r="AB2" i="45"/>
  <c r="AB1" i="45"/>
  <c r="AB2" i="44"/>
  <c r="AB1" i="44"/>
  <c r="A38" i="43"/>
  <c r="A37" i="43"/>
  <c r="A46" i="42"/>
  <c r="A45" i="42"/>
  <c r="G39" i="42"/>
  <c r="B39" i="42"/>
  <c r="G40" i="42"/>
  <c r="F40" i="42"/>
  <c r="C40" i="42"/>
  <c r="B41" i="42"/>
  <c r="F39" i="42"/>
  <c r="E39" i="42"/>
  <c r="D41" i="42"/>
  <c r="D40" i="42"/>
  <c r="B40" i="42"/>
  <c r="R34" i="41"/>
  <c r="L34" i="41"/>
  <c r="I34" i="41"/>
  <c r="C34" i="41"/>
  <c r="Q34" i="41"/>
  <c r="O34" i="41"/>
  <c r="N34" i="41"/>
  <c r="K34" i="41"/>
  <c r="H34" i="41"/>
  <c r="E34" i="41"/>
  <c r="D34" i="41"/>
  <c r="B34" i="41"/>
  <c r="J34" i="41"/>
  <c r="R23" i="41"/>
  <c r="O23" i="41"/>
  <c r="I23" i="41"/>
  <c r="E23" i="41"/>
  <c r="Q23" i="41"/>
  <c r="N23" i="41"/>
  <c r="L23" i="41"/>
  <c r="J23" i="41"/>
  <c r="H23" i="41"/>
  <c r="D23" i="41"/>
  <c r="C23" i="41"/>
  <c r="P23" i="41"/>
  <c r="F23" i="41"/>
  <c r="M1" i="41"/>
  <c r="G1" i="41"/>
  <c r="G32" i="40"/>
  <c r="B32" i="40"/>
  <c r="F32" i="40"/>
  <c r="E32" i="40"/>
  <c r="D32" i="40"/>
  <c r="C32" i="40"/>
  <c r="D22" i="40"/>
  <c r="G22" i="40"/>
  <c r="F22" i="40"/>
  <c r="E22" i="40"/>
  <c r="C22" i="40"/>
  <c r="B22" i="40"/>
  <c r="O26" i="39"/>
  <c r="K26" i="39"/>
  <c r="F26" i="39"/>
  <c r="D26" i="39"/>
  <c r="K25" i="39"/>
  <c r="O24" i="39"/>
  <c r="M24" i="39"/>
  <c r="K24" i="39"/>
  <c r="H24" i="39"/>
  <c r="F24" i="39"/>
  <c r="D24" i="39"/>
  <c r="M23" i="39"/>
  <c r="K23" i="39"/>
  <c r="D23" i="39"/>
  <c r="H23" i="39"/>
  <c r="O22" i="39"/>
  <c r="M22" i="39"/>
  <c r="K22" i="39"/>
  <c r="H22" i="39"/>
  <c r="F22" i="39"/>
  <c r="D22" i="39"/>
  <c r="O21" i="39"/>
  <c r="M21" i="39"/>
  <c r="F21" i="39"/>
  <c r="D21" i="39"/>
  <c r="K21" i="39"/>
  <c r="O20" i="39"/>
  <c r="M20" i="39"/>
  <c r="K20" i="39"/>
  <c r="H20" i="39"/>
  <c r="F20" i="39"/>
  <c r="D20" i="39"/>
  <c r="O19" i="39"/>
  <c r="H19" i="39"/>
  <c r="F19" i="39"/>
  <c r="M19" i="39"/>
  <c r="O16" i="39"/>
  <c r="M16" i="39"/>
  <c r="K16" i="39"/>
  <c r="H16" i="39"/>
  <c r="F16" i="39"/>
  <c r="D16" i="39"/>
  <c r="M15" i="39"/>
  <c r="K15" i="39"/>
  <c r="H15" i="39"/>
  <c r="D15" i="39"/>
  <c r="O15" i="39"/>
  <c r="O14" i="39"/>
  <c r="M14" i="39"/>
  <c r="K14" i="39"/>
  <c r="H14" i="39"/>
  <c r="F14" i="39"/>
  <c r="D14" i="39"/>
  <c r="O13" i="39"/>
  <c r="M13" i="39"/>
  <c r="F13" i="39"/>
  <c r="D13" i="39"/>
  <c r="K13" i="39"/>
  <c r="O12" i="39"/>
  <c r="M12" i="39"/>
  <c r="K12" i="39"/>
  <c r="H12" i="39"/>
  <c r="F12" i="39"/>
  <c r="D12" i="39"/>
  <c r="O11" i="39"/>
  <c r="H11" i="39"/>
  <c r="F11" i="39"/>
  <c r="M11" i="39"/>
  <c r="O10" i="39"/>
  <c r="K10" i="39"/>
  <c r="F10" i="39"/>
  <c r="D10" i="39"/>
  <c r="K9" i="39"/>
  <c r="O8" i="39"/>
  <c r="M8" i="39"/>
  <c r="K8" i="39"/>
  <c r="H8" i="39"/>
  <c r="F8" i="39"/>
  <c r="D8" i="39"/>
  <c r="M7" i="39"/>
  <c r="K7" i="39"/>
  <c r="D7" i="39"/>
  <c r="H7" i="39"/>
  <c r="I2" i="39"/>
  <c r="I1" i="39"/>
  <c r="A36" i="38"/>
  <c r="A35" i="38"/>
  <c r="O32" i="38"/>
  <c r="M32" i="38"/>
  <c r="H32" i="38"/>
  <c r="F32" i="38"/>
  <c r="D32" i="38"/>
  <c r="K32" i="38"/>
  <c r="O26" i="38"/>
  <c r="M26" i="38"/>
  <c r="K26" i="38"/>
  <c r="H26" i="38"/>
  <c r="F26" i="38"/>
  <c r="D26" i="38"/>
  <c r="O25" i="38"/>
  <c r="M25" i="38"/>
  <c r="K25" i="38"/>
  <c r="H25" i="38"/>
  <c r="F25" i="38"/>
  <c r="D25" i="38"/>
  <c r="M24" i="38"/>
  <c r="K24" i="38"/>
  <c r="H24" i="38"/>
  <c r="K23" i="38"/>
  <c r="H23" i="38"/>
  <c r="O22" i="38"/>
  <c r="M22" i="38"/>
  <c r="K22" i="38"/>
  <c r="H22" i="38"/>
  <c r="F22" i="38"/>
  <c r="D22" i="38"/>
  <c r="O21" i="38"/>
  <c r="M21" i="38"/>
  <c r="K21" i="38"/>
  <c r="H21" i="38"/>
  <c r="F21" i="38"/>
  <c r="D21" i="38"/>
  <c r="O20" i="38"/>
  <c r="M20" i="38"/>
  <c r="K20" i="38"/>
  <c r="H20" i="38"/>
  <c r="F20" i="38"/>
  <c r="D20" i="38"/>
  <c r="O19" i="38"/>
  <c r="M19" i="38"/>
  <c r="F19" i="38"/>
  <c r="D19" i="38"/>
  <c r="K19" i="38"/>
  <c r="O18" i="38"/>
  <c r="M18" i="38"/>
  <c r="K18" i="38"/>
  <c r="H18" i="38"/>
  <c r="F18" i="38"/>
  <c r="D18" i="38"/>
  <c r="O17" i="38"/>
  <c r="H17" i="38"/>
  <c r="F17" i="38"/>
  <c r="D17" i="38"/>
  <c r="M17" i="38"/>
  <c r="M16" i="38"/>
  <c r="K16" i="38"/>
  <c r="H16" i="38"/>
  <c r="K15" i="38"/>
  <c r="H15" i="38"/>
  <c r="O14" i="38"/>
  <c r="M14" i="38"/>
  <c r="K14" i="38"/>
  <c r="H14" i="38"/>
  <c r="F14" i="38"/>
  <c r="D14" i="38"/>
  <c r="O13" i="38"/>
  <c r="M13" i="38"/>
  <c r="K13" i="38"/>
  <c r="H13" i="38"/>
  <c r="F13" i="38"/>
  <c r="D13" i="38"/>
  <c r="O12" i="38"/>
  <c r="M12" i="38"/>
  <c r="K12" i="38"/>
  <c r="H12" i="38"/>
  <c r="F12" i="38"/>
  <c r="D12" i="38"/>
  <c r="O11" i="38"/>
  <c r="M11" i="38"/>
  <c r="F11" i="38"/>
  <c r="D11" i="38"/>
  <c r="K11" i="38"/>
  <c r="O10" i="38"/>
  <c r="M10" i="38"/>
  <c r="K10" i="38"/>
  <c r="H10" i="38"/>
  <c r="F10" i="38"/>
  <c r="D10" i="38"/>
  <c r="O9" i="38"/>
  <c r="H9" i="38"/>
  <c r="F9" i="38"/>
  <c r="M9" i="38"/>
  <c r="O8" i="38"/>
  <c r="K8" i="38"/>
  <c r="F8" i="38"/>
  <c r="D8" i="38"/>
  <c r="K7" i="38"/>
  <c r="I2" i="38"/>
  <c r="I36" i="38" s="1"/>
  <c r="I1" i="38"/>
  <c r="L39" i="37"/>
  <c r="C39" i="37"/>
  <c r="N39" i="37"/>
  <c r="M39" i="37"/>
  <c r="K39" i="37"/>
  <c r="J39" i="37"/>
  <c r="G39" i="37"/>
  <c r="F39" i="37"/>
  <c r="D39" i="37"/>
  <c r="I39" i="37"/>
  <c r="H2" i="37"/>
  <c r="H1" i="37"/>
  <c r="A32" i="36"/>
  <c r="E25" i="36"/>
  <c r="E24" i="36"/>
  <c r="B23" i="36"/>
  <c r="F20" i="36"/>
  <c r="F19" i="36"/>
  <c r="C19" i="36"/>
  <c r="C18" i="36"/>
  <c r="E16" i="36"/>
  <c r="B15" i="36"/>
  <c r="F12" i="36"/>
  <c r="F11" i="36"/>
  <c r="C11" i="36"/>
  <c r="C10" i="36"/>
  <c r="E8" i="36"/>
  <c r="B8" i="36"/>
  <c r="B7" i="36"/>
  <c r="G32" i="35"/>
  <c r="G31" i="35"/>
  <c r="F26" i="36"/>
  <c r="K26" i="35"/>
  <c r="J26" i="35"/>
  <c r="I26" i="35"/>
  <c r="H26" i="35"/>
  <c r="I25" i="35"/>
  <c r="H25" i="35"/>
  <c r="F25" i="36"/>
  <c r="K25" i="35"/>
  <c r="C25" i="36"/>
  <c r="B25" i="36"/>
  <c r="H24" i="35"/>
  <c r="F24" i="36"/>
  <c r="C24" i="36"/>
  <c r="B24" i="36"/>
  <c r="F23" i="36"/>
  <c r="E23" i="36"/>
  <c r="H23" i="35"/>
  <c r="K23" i="35" s="1"/>
  <c r="F22" i="36"/>
  <c r="E22" i="36"/>
  <c r="B22" i="36"/>
  <c r="I21" i="35"/>
  <c r="H21" i="35"/>
  <c r="L21" i="35"/>
  <c r="J21" i="35"/>
  <c r="C21" i="36"/>
  <c r="B21" i="36"/>
  <c r="K20" i="35"/>
  <c r="H20" i="35"/>
  <c r="L20" i="35"/>
  <c r="E20" i="36"/>
  <c r="C20" i="36"/>
  <c r="B20" i="36"/>
  <c r="E19" i="36"/>
  <c r="B19" i="36"/>
  <c r="F18" i="36"/>
  <c r="K18" i="35"/>
  <c r="J18" i="35"/>
  <c r="H18" i="35"/>
  <c r="L18" i="35" s="1"/>
  <c r="I17" i="35"/>
  <c r="H17" i="35"/>
  <c r="F17" i="36"/>
  <c r="K17" i="35"/>
  <c r="C17" i="36"/>
  <c r="B17" i="36"/>
  <c r="F16" i="36"/>
  <c r="C16" i="36"/>
  <c r="F15" i="36"/>
  <c r="E15" i="36"/>
  <c r="J15" i="35"/>
  <c r="I15" i="35"/>
  <c r="H15" i="35"/>
  <c r="F14" i="36"/>
  <c r="E14" i="36"/>
  <c r="B14" i="36"/>
  <c r="I13" i="35"/>
  <c r="H13" i="35"/>
  <c r="L13" i="35"/>
  <c r="J13" i="35"/>
  <c r="C13" i="36"/>
  <c r="B13" i="36"/>
  <c r="E12" i="36"/>
  <c r="C12" i="36"/>
  <c r="B12" i="36"/>
  <c r="E11" i="36"/>
  <c r="B11" i="36"/>
  <c r="F10" i="36"/>
  <c r="K10" i="35"/>
  <c r="J10" i="35"/>
  <c r="I10" i="35"/>
  <c r="H10" i="35"/>
  <c r="I9" i="35"/>
  <c r="H9" i="35"/>
  <c r="F9" i="36"/>
  <c r="K9" i="35"/>
  <c r="C9" i="36"/>
  <c r="B9" i="36"/>
  <c r="H8" i="35"/>
  <c r="F8" i="36"/>
  <c r="C8" i="36"/>
  <c r="F7" i="36"/>
  <c r="E7" i="36"/>
  <c r="C7" i="36"/>
  <c r="H7" i="35"/>
  <c r="G2" i="35"/>
  <c r="G1" i="35"/>
  <c r="E24" i="34"/>
  <c r="B24" i="34"/>
  <c r="D22" i="34"/>
  <c r="B16" i="34"/>
  <c r="B15" i="34"/>
  <c r="F11" i="34"/>
  <c r="C11" i="34"/>
  <c r="D8" i="34"/>
  <c r="B8" i="34"/>
  <c r="E7" i="34"/>
  <c r="D7" i="34"/>
  <c r="B7" i="34"/>
  <c r="G32" i="33"/>
  <c r="L26" i="33"/>
  <c r="K26" i="33"/>
  <c r="J26" i="33"/>
  <c r="B26" i="34"/>
  <c r="L25" i="33"/>
  <c r="B25" i="34"/>
  <c r="D24" i="34"/>
  <c r="I24" i="33"/>
  <c r="K24" i="33"/>
  <c r="J23" i="33"/>
  <c r="I23" i="33"/>
  <c r="L23" i="33"/>
  <c r="K23" i="33"/>
  <c r="B23" i="34"/>
  <c r="L22" i="33"/>
  <c r="K22" i="33"/>
  <c r="E22" i="34"/>
  <c r="J22" i="33"/>
  <c r="B22" i="34"/>
  <c r="L21" i="33"/>
  <c r="B21" i="34"/>
  <c r="D20" i="34"/>
  <c r="I20" i="33"/>
  <c r="B20" i="34"/>
  <c r="J19" i="33"/>
  <c r="I19" i="33"/>
  <c r="F19" i="34"/>
  <c r="K19" i="33"/>
  <c r="C19" i="34"/>
  <c r="L18" i="33"/>
  <c r="K18" i="33"/>
  <c r="E18" i="34"/>
  <c r="J18" i="33"/>
  <c r="I18" i="33"/>
  <c r="B18" i="34"/>
  <c r="L17" i="33"/>
  <c r="K17" i="33"/>
  <c r="B17" i="34"/>
  <c r="E16" i="34"/>
  <c r="D16" i="34"/>
  <c r="I16" i="33"/>
  <c r="K16" i="33"/>
  <c r="J15" i="33"/>
  <c r="I15" i="33"/>
  <c r="L15" i="33"/>
  <c r="K15" i="33"/>
  <c r="K14" i="33"/>
  <c r="E14" i="34"/>
  <c r="J14" i="33"/>
  <c r="B14" i="34"/>
  <c r="L13" i="33"/>
  <c r="B13" i="34"/>
  <c r="D12" i="34"/>
  <c r="I12" i="33"/>
  <c r="B12" i="34"/>
  <c r="J11" i="33"/>
  <c r="I11" i="33"/>
  <c r="L11" i="33"/>
  <c r="K11" i="33"/>
  <c r="L10" i="33"/>
  <c r="K10" i="33"/>
  <c r="E10" i="34"/>
  <c r="J10" i="33"/>
  <c r="B10" i="34"/>
  <c r="L9" i="33"/>
  <c r="B9" i="34"/>
  <c r="E8" i="34"/>
  <c r="J8" i="33"/>
  <c r="I8" i="33"/>
  <c r="K8" i="33"/>
  <c r="J7" i="33"/>
  <c r="I7" i="33"/>
  <c r="L7" i="33"/>
  <c r="K7" i="33"/>
  <c r="D14" i="34"/>
  <c r="C7" i="34"/>
  <c r="G2" i="33"/>
  <c r="G1" i="33"/>
  <c r="A40" i="32"/>
  <c r="A39" i="32"/>
  <c r="E38" i="31"/>
  <c r="C38" i="31"/>
  <c r="D38" i="31"/>
  <c r="B36" i="31"/>
  <c r="B34" i="31"/>
  <c r="B33" i="31"/>
  <c r="B32" i="31"/>
  <c r="B30" i="31"/>
  <c r="B29" i="31"/>
  <c r="B28" i="31"/>
  <c r="B26" i="31"/>
  <c r="B25" i="31"/>
  <c r="B24" i="31"/>
  <c r="B23" i="31"/>
  <c r="B21" i="31"/>
  <c r="B20" i="31"/>
  <c r="B18" i="31"/>
  <c r="B17" i="31"/>
  <c r="B16" i="31"/>
  <c r="B14" i="31"/>
  <c r="B13" i="31"/>
  <c r="B12" i="31"/>
  <c r="B11" i="31"/>
  <c r="B9" i="31"/>
  <c r="B8" i="31"/>
  <c r="G38" i="31"/>
  <c r="A43" i="30"/>
  <c r="A42" i="30"/>
  <c r="H38" i="30"/>
  <c r="E38" i="30"/>
  <c r="G38" i="30"/>
  <c r="F38" i="30"/>
  <c r="D38" i="30"/>
  <c r="C38" i="30"/>
  <c r="B34" i="30"/>
  <c r="B33" i="30"/>
  <c r="B32" i="30"/>
  <c r="B31" i="30"/>
  <c r="B27" i="30"/>
  <c r="B24" i="30"/>
  <c r="B23" i="30"/>
  <c r="B22" i="30"/>
  <c r="B21" i="30"/>
  <c r="B18" i="30"/>
  <c r="B17" i="30"/>
  <c r="B16" i="30"/>
  <c r="B15" i="30"/>
  <c r="B14" i="30"/>
  <c r="B11" i="30"/>
  <c r="B9" i="30"/>
  <c r="B8" i="30"/>
  <c r="B7" i="30"/>
  <c r="S11" i="28"/>
  <c r="R20" i="28"/>
  <c r="Q20" i="28"/>
  <c r="S19" i="28"/>
  <c r="R19" i="28"/>
  <c r="S18" i="28"/>
  <c r="Q18" i="28"/>
  <c r="R17" i="28"/>
  <c r="Q17" i="28"/>
  <c r="R16" i="28"/>
  <c r="Q15" i="28"/>
  <c r="R15" i="28"/>
  <c r="Q13" i="28"/>
  <c r="R12" i="28"/>
  <c r="Q12" i="28"/>
  <c r="S12" i="28"/>
  <c r="R11" i="28"/>
  <c r="Q10" i="28"/>
  <c r="R9" i="28"/>
  <c r="Q9" i="28"/>
  <c r="Q8" i="28"/>
  <c r="R7" i="28"/>
  <c r="P2" i="28"/>
  <c r="P1" i="28"/>
  <c r="Q10" i="27"/>
  <c r="O10" i="27"/>
  <c r="F10" i="27"/>
  <c r="S10" i="27"/>
  <c r="P10" i="27"/>
  <c r="N10" i="27"/>
  <c r="L10" i="27"/>
  <c r="J10" i="27"/>
  <c r="G10" i="27"/>
  <c r="E10" i="27"/>
  <c r="D10" i="27"/>
  <c r="B10" i="27"/>
  <c r="R10" i="27"/>
  <c r="K10" i="27"/>
  <c r="I10" i="27"/>
  <c r="H10" i="27"/>
  <c r="C10" i="27"/>
  <c r="M2" i="27"/>
  <c r="M1" i="27"/>
  <c r="L10" i="26"/>
  <c r="D10" i="26"/>
  <c r="P10" i="26"/>
  <c r="G10" i="26"/>
  <c r="Q10" i="26"/>
  <c r="I10" i="26"/>
  <c r="H10" i="26"/>
  <c r="S10" i="26"/>
  <c r="R10" i="26"/>
  <c r="J10" i="26"/>
  <c r="B10" i="26"/>
  <c r="M2" i="26"/>
  <c r="M1" i="26"/>
  <c r="H2" i="25"/>
  <c r="H1" i="25"/>
  <c r="A28" i="24"/>
  <c r="K41" i="23"/>
  <c r="C41" i="23"/>
  <c r="J41" i="23"/>
  <c r="D41" i="23"/>
  <c r="J21" i="23"/>
  <c r="C21" i="23"/>
  <c r="K21" i="23"/>
  <c r="O2" i="23"/>
  <c r="H2" i="23"/>
  <c r="O1" i="23"/>
  <c r="H1" i="23"/>
  <c r="H60" i="22"/>
  <c r="A40" i="22"/>
  <c r="A39" i="22"/>
  <c r="H1" i="22"/>
  <c r="AG2" i="21"/>
  <c r="AA2" i="21"/>
  <c r="AG1" i="21"/>
  <c r="AA1" i="21"/>
  <c r="N14" i="20"/>
  <c r="M14" i="20"/>
  <c r="F14" i="20"/>
  <c r="E14" i="20"/>
  <c r="Q14" i="20"/>
  <c r="O14" i="20"/>
  <c r="H14" i="20"/>
  <c r="G14" i="20"/>
  <c r="S14" i="20"/>
  <c r="R14" i="20"/>
  <c r="J14" i="20"/>
  <c r="I14" i="20"/>
  <c r="B14" i="20"/>
  <c r="T14" i="20"/>
  <c r="L14" i="20"/>
  <c r="K14" i="20"/>
  <c r="D14" i="20"/>
  <c r="C14" i="20"/>
  <c r="P2" i="20"/>
  <c r="P1" i="20"/>
  <c r="G2" i="19"/>
  <c r="G1" i="19"/>
  <c r="A40" i="18"/>
  <c r="A39" i="18"/>
  <c r="A42" i="16"/>
  <c r="A41" i="16"/>
  <c r="G32" i="15"/>
  <c r="D32" i="15"/>
  <c r="B32" i="15"/>
  <c r="H11" i="15"/>
  <c r="H19" i="15"/>
  <c r="D18" i="15"/>
  <c r="C16" i="15"/>
  <c r="H16" i="15"/>
  <c r="B16" i="15"/>
  <c r="D15" i="15"/>
  <c r="D14" i="15"/>
  <c r="D13" i="15"/>
  <c r="E24" i="15"/>
  <c r="D11" i="15"/>
  <c r="D9" i="15"/>
  <c r="B8" i="15"/>
  <c r="I2" i="15"/>
  <c r="I1" i="15"/>
  <c r="AA24" i="14"/>
  <c r="Z24" i="14"/>
  <c r="R24" i="14"/>
  <c r="AA12" i="14"/>
  <c r="Z12" i="14"/>
  <c r="R12" i="14"/>
  <c r="Q12" i="14"/>
  <c r="J12" i="14"/>
  <c r="I12" i="14"/>
  <c r="B12" i="14"/>
  <c r="AF24" i="14"/>
  <c r="AE24" i="14"/>
  <c r="AD24" i="14"/>
  <c r="AC24" i="14"/>
  <c r="AB24" i="14"/>
  <c r="Y24" i="14"/>
  <c r="W24" i="14"/>
  <c r="V24" i="14"/>
  <c r="U24" i="14"/>
  <c r="T24" i="14"/>
  <c r="S24" i="14"/>
  <c r="AE12" i="14"/>
  <c r="AD12" i="14"/>
  <c r="V12" i="14"/>
  <c r="U12" i="14"/>
  <c r="N12" i="14"/>
  <c r="M12" i="14"/>
  <c r="F12" i="14"/>
  <c r="E12" i="14"/>
  <c r="AF12" i="14"/>
  <c r="AC12" i="14"/>
  <c r="AB12" i="14"/>
  <c r="Y12" i="14"/>
  <c r="W12" i="14"/>
  <c r="T12" i="14"/>
  <c r="S12" i="14"/>
  <c r="P12" i="14"/>
  <c r="O12" i="14"/>
  <c r="L12" i="14"/>
  <c r="K12" i="14"/>
  <c r="H12" i="14"/>
  <c r="G12" i="14"/>
  <c r="D12" i="14"/>
  <c r="C12" i="14"/>
  <c r="X2" i="14"/>
  <c r="X1" i="14"/>
  <c r="A42" i="13"/>
  <c r="AG2" i="12"/>
  <c r="AB2" i="12"/>
  <c r="AG1" i="12"/>
  <c r="AB1" i="12"/>
  <c r="A41" i="11"/>
  <c r="A37" i="10"/>
  <c r="A36" i="10"/>
  <c r="A36" i="9"/>
  <c r="A35" i="9"/>
  <c r="Z6" i="8"/>
  <c r="Z15" i="8" s="1"/>
  <c r="Y6" i="8"/>
  <c r="Y15" i="8" s="1"/>
  <c r="X6" i="8"/>
  <c r="X15" i="8" s="1"/>
  <c r="W6" i="8"/>
  <c r="W15" i="8" s="1"/>
  <c r="R6" i="8"/>
  <c r="R15" i="8" s="1"/>
  <c r="R20" i="8" s="1"/>
  <c r="P6" i="8"/>
  <c r="P15" i="8" s="1"/>
  <c r="P20" i="8" s="1"/>
  <c r="O6" i="8"/>
  <c r="O15" i="8" s="1"/>
  <c r="O20" i="8" s="1"/>
  <c r="N6" i="8"/>
  <c r="N15" i="8" s="1"/>
  <c r="N20" i="8" s="1"/>
  <c r="I6" i="8"/>
  <c r="I15" i="8" s="1"/>
  <c r="I20" i="8" s="1"/>
  <c r="H6" i="8"/>
  <c r="H15" i="8" s="1"/>
  <c r="H20" i="8" s="1"/>
  <c r="G6" i="8"/>
  <c r="G15" i="8" s="1"/>
  <c r="G20" i="8" s="1"/>
  <c r="F6" i="8"/>
  <c r="F15" i="8" s="1"/>
  <c r="F20" i="8" s="1"/>
  <c r="AD6" i="8"/>
  <c r="AD15" i="8" s="1"/>
  <c r="AC6" i="8"/>
  <c r="AC15" i="8" s="1"/>
  <c r="AB6" i="8"/>
  <c r="AB15" i="8" s="1"/>
  <c r="AA6" i="8"/>
  <c r="AA15" i="8" s="1"/>
  <c r="V6" i="8"/>
  <c r="V15" i="8" s="1"/>
  <c r="U6" i="8"/>
  <c r="U15" i="8" s="1"/>
  <c r="T6" i="8"/>
  <c r="T15" i="8" s="1"/>
  <c r="S6" i="8"/>
  <c r="S15" i="8" s="1"/>
  <c r="S20" i="8" s="1"/>
  <c r="M6" i="8"/>
  <c r="M15" i="8" s="1"/>
  <c r="M20" i="8" s="1"/>
  <c r="L6" i="8"/>
  <c r="L15" i="8" s="1"/>
  <c r="L20" i="8" s="1"/>
  <c r="K6" i="8"/>
  <c r="K15" i="8" s="1"/>
  <c r="K20" i="8" s="1"/>
  <c r="J6" i="8"/>
  <c r="J15" i="8" s="1"/>
  <c r="J20" i="8" s="1"/>
  <c r="E6" i="8"/>
  <c r="E15" i="8" s="1"/>
  <c r="E20" i="8" s="1"/>
  <c r="D6" i="8"/>
  <c r="D15" i="8" s="1"/>
  <c r="D20" i="8" s="1"/>
  <c r="C6" i="8"/>
  <c r="C15" i="8" s="1"/>
  <c r="C20" i="8" s="1"/>
  <c r="B6" i="8"/>
  <c r="B15" i="8" s="1"/>
  <c r="B20" i="8" s="1"/>
  <c r="Q2" i="8"/>
  <c r="Q1" i="8"/>
  <c r="A42" i="7"/>
  <c r="A41" i="7"/>
  <c r="A38" i="6"/>
  <c r="A37" i="6"/>
  <c r="I29" i="6"/>
  <c r="H29" i="6"/>
  <c r="D29" i="6"/>
  <c r="J29" i="6"/>
  <c r="I31" i="6"/>
  <c r="G29" i="6"/>
  <c r="F31" i="6"/>
  <c r="B27" i="6"/>
  <c r="C29" i="6"/>
  <c r="B26" i="6"/>
  <c r="B25" i="6"/>
  <c r="B24" i="6"/>
  <c r="B23" i="6"/>
  <c r="B22" i="6"/>
  <c r="B21" i="6"/>
  <c r="B20" i="6"/>
  <c r="B19" i="6"/>
  <c r="B18" i="6"/>
  <c r="B17" i="6"/>
  <c r="B16" i="6"/>
  <c r="B15" i="6"/>
  <c r="B14" i="6"/>
  <c r="B13" i="6"/>
  <c r="B12" i="6"/>
  <c r="B11" i="6"/>
  <c r="B10" i="6"/>
  <c r="B9" i="6"/>
  <c r="B8" i="6"/>
  <c r="B7" i="6"/>
  <c r="A52" i="5"/>
  <c r="A51" i="5"/>
  <c r="A9" i="5"/>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8" i="5"/>
  <c r="H108" i="3"/>
  <c r="H106" i="3"/>
  <c r="H26" i="3"/>
  <c r="H104" i="3"/>
  <c r="H102" i="3"/>
  <c r="H100" i="3"/>
  <c r="H98" i="3"/>
  <c r="H96" i="3"/>
  <c r="H94" i="3"/>
  <c r="H92" i="3"/>
  <c r="H90" i="3"/>
  <c r="H88" i="3"/>
  <c r="H84" i="3"/>
  <c r="H82" i="3"/>
  <c r="H80" i="3"/>
  <c r="H78" i="3"/>
  <c r="H76" i="3"/>
  <c r="H74" i="3"/>
  <c r="H72" i="3"/>
  <c r="H70" i="3"/>
  <c r="H68" i="3"/>
  <c r="H66" i="3"/>
  <c r="H64" i="3"/>
  <c r="H62" i="3"/>
  <c r="H60" i="3"/>
  <c r="H58" i="3"/>
  <c r="H56" i="3"/>
  <c r="H54" i="3"/>
  <c r="H52" i="3"/>
  <c r="H50" i="3"/>
  <c r="H48" i="3"/>
  <c r="H46" i="3"/>
  <c r="H44" i="3"/>
  <c r="H42" i="3"/>
  <c r="H40" i="3"/>
  <c r="H38" i="3"/>
  <c r="H36" i="3"/>
  <c r="H34" i="3"/>
  <c r="H30" i="3"/>
  <c r="H28" i="3"/>
  <c r="H24" i="3"/>
  <c r="H22" i="3"/>
  <c r="H20" i="3"/>
  <c r="H18" i="3"/>
  <c r="H16" i="3"/>
  <c r="H14" i="3"/>
  <c r="H12" i="3"/>
  <c r="H10" i="3"/>
  <c r="H8" i="3"/>
  <c r="C31" i="6" l="1"/>
  <c r="B31" i="6"/>
  <c r="G31" i="6"/>
  <c r="J31" i="6"/>
  <c r="H31" i="6"/>
  <c r="B29" i="6"/>
  <c r="D31" i="6"/>
  <c r="F29" i="6"/>
  <c r="D16" i="15"/>
  <c r="E10" i="26"/>
  <c r="N10" i="26"/>
  <c r="S9" i="28"/>
  <c r="R10" i="28"/>
  <c r="Q19" i="28"/>
  <c r="S20" i="28"/>
  <c r="S21" i="28"/>
  <c r="R21" i="28"/>
  <c r="B19" i="30"/>
  <c r="B28" i="30"/>
  <c r="B29" i="30"/>
  <c r="B35" i="31"/>
  <c r="F38" i="31"/>
  <c r="L14" i="33"/>
  <c r="C18" i="34"/>
  <c r="D7" i="36"/>
  <c r="D22" i="36"/>
  <c r="D21" i="36"/>
  <c r="D14" i="36"/>
  <c r="J7" i="35"/>
  <c r="D13" i="36"/>
  <c r="I8" i="35"/>
  <c r="J8" i="35"/>
  <c r="K8" i="35"/>
  <c r="D17" i="36"/>
  <c r="O17" i="39"/>
  <c r="F17" i="39"/>
  <c r="M17" i="39"/>
  <c r="D17" i="39"/>
  <c r="K17" i="39"/>
  <c r="E31" i="6"/>
  <c r="F10" i="26"/>
  <c r="O10" i="26"/>
  <c r="S10" i="28"/>
  <c r="S17" i="28"/>
  <c r="R18" i="28"/>
  <c r="Q21" i="28"/>
  <c r="B10" i="30"/>
  <c r="D9" i="34"/>
  <c r="J9" i="33"/>
  <c r="L12" i="33"/>
  <c r="F12" i="34"/>
  <c r="D17" i="34"/>
  <c r="J17" i="33"/>
  <c r="L20" i="33"/>
  <c r="F20" i="34"/>
  <c r="D25" i="34"/>
  <c r="J25" i="33"/>
  <c r="B16" i="36"/>
  <c r="H16" i="35"/>
  <c r="C8" i="15"/>
  <c r="D8" i="15" s="1"/>
  <c r="H17" i="15"/>
  <c r="H23" i="15"/>
  <c r="H14" i="15"/>
  <c r="H18" i="15"/>
  <c r="H15" i="15"/>
  <c r="H9" i="15"/>
  <c r="H13" i="15"/>
  <c r="E9" i="34"/>
  <c r="K9" i="33"/>
  <c r="C14" i="34"/>
  <c r="I14" i="33"/>
  <c r="C22" i="34"/>
  <c r="I22" i="33"/>
  <c r="K25" i="33"/>
  <c r="E25" i="34"/>
  <c r="K13" i="35"/>
  <c r="E13" i="36"/>
  <c r="E16" i="15"/>
  <c r="B31" i="31"/>
  <c r="E29" i="6"/>
  <c r="G8" i="15"/>
  <c r="H8" i="15" s="1"/>
  <c r="H10" i="15"/>
  <c r="D10" i="15"/>
  <c r="D7" i="15"/>
  <c r="D17" i="15"/>
  <c r="D6" i="15"/>
  <c r="D20" i="15"/>
  <c r="B12" i="30"/>
  <c r="B13" i="30"/>
  <c r="B30" i="30"/>
  <c r="B35" i="30"/>
  <c r="B19" i="31"/>
  <c r="D12" i="36"/>
  <c r="D19" i="15"/>
  <c r="D23" i="15"/>
  <c r="B26" i="30"/>
  <c r="B7" i="31"/>
  <c r="B38" i="31" s="1"/>
  <c r="B22" i="31"/>
  <c r="L8" i="33"/>
  <c r="F8" i="34"/>
  <c r="J13" i="33"/>
  <c r="D13" i="34"/>
  <c r="F16" i="34"/>
  <c r="L16" i="33"/>
  <c r="D21" i="34"/>
  <c r="J21" i="33"/>
  <c r="F24" i="34"/>
  <c r="L24" i="33"/>
  <c r="D23" i="36"/>
  <c r="J23" i="35"/>
  <c r="I24" i="35"/>
  <c r="J24" i="35"/>
  <c r="K24" i="35"/>
  <c r="C10" i="26"/>
  <c r="K10" i="26"/>
  <c r="S14" i="28"/>
  <c r="R14" i="28"/>
  <c r="Q14" i="28"/>
  <c r="B20" i="30"/>
  <c r="B25" i="30"/>
  <c r="B10" i="31"/>
  <c r="B27" i="31"/>
  <c r="I10" i="33"/>
  <c r="C10" i="34"/>
  <c r="E13" i="34"/>
  <c r="K13" i="33"/>
  <c r="E21" i="34"/>
  <c r="K21" i="33"/>
  <c r="I26" i="33"/>
  <c r="C26" i="34"/>
  <c r="C39" i="42"/>
  <c r="C41" i="42"/>
  <c r="E40" i="42"/>
  <c r="E41" i="42"/>
  <c r="E8" i="15"/>
  <c r="Q11" i="28"/>
  <c r="S13" i="28"/>
  <c r="R13" i="28"/>
  <c r="S16" i="28"/>
  <c r="S8" i="28"/>
  <c r="S7" i="28"/>
  <c r="S15" i="28"/>
  <c r="S23" i="28"/>
  <c r="R23" i="28"/>
  <c r="Q23" i="28"/>
  <c r="B15" i="31"/>
  <c r="E17" i="34"/>
  <c r="C22" i="36"/>
  <c r="M18" i="39"/>
  <c r="D18" i="39"/>
  <c r="K18" i="39"/>
  <c r="C9" i="34"/>
  <c r="E12" i="34"/>
  <c r="C13" i="34"/>
  <c r="C17" i="34"/>
  <c r="E20" i="34"/>
  <c r="C21" i="34"/>
  <c r="C25" i="34"/>
  <c r="F7" i="34"/>
  <c r="L10" i="35"/>
  <c r="I18" i="35"/>
  <c r="I20" i="35"/>
  <c r="J20" i="35"/>
  <c r="I23" i="35"/>
  <c r="L26" i="35"/>
  <c r="E17" i="36"/>
  <c r="H7" i="38"/>
  <c r="H8" i="38"/>
  <c r="H9" i="39"/>
  <c r="H10" i="39"/>
  <c r="O18" i="39"/>
  <c r="H25" i="39"/>
  <c r="H26" i="39"/>
  <c r="F41" i="42"/>
  <c r="F9" i="34"/>
  <c r="D10" i="34"/>
  <c r="B11" i="34"/>
  <c r="F13" i="34"/>
  <c r="F17" i="34"/>
  <c r="D18" i="34"/>
  <c r="B19" i="34"/>
  <c r="F21" i="34"/>
  <c r="F25" i="34"/>
  <c r="D26" i="34"/>
  <c r="D11" i="36"/>
  <c r="K15" i="35"/>
  <c r="L15" i="35"/>
  <c r="D16" i="36"/>
  <c r="C26" i="36"/>
  <c r="M8" i="38"/>
  <c r="O16" i="38"/>
  <c r="O24" i="38"/>
  <c r="M10" i="39"/>
  <c r="F18" i="39"/>
  <c r="M26" i="39"/>
  <c r="F34" i="41"/>
  <c r="P34" i="41"/>
  <c r="H39" i="46"/>
  <c r="C37" i="54"/>
  <c r="J12" i="33"/>
  <c r="C15" i="34"/>
  <c r="J16" i="33"/>
  <c r="L19" i="33"/>
  <c r="J20" i="33"/>
  <c r="C23" i="34"/>
  <c r="J24" i="33"/>
  <c r="E26" i="34"/>
  <c r="H12" i="35"/>
  <c r="O15" i="38"/>
  <c r="F15" i="38"/>
  <c r="M15" i="38"/>
  <c r="D15" i="38"/>
  <c r="O23" i="38"/>
  <c r="F23" i="38"/>
  <c r="M23" i="38"/>
  <c r="D23" i="38"/>
  <c r="H17" i="39"/>
  <c r="H18" i="39"/>
  <c r="B20" i="50"/>
  <c r="B31" i="50"/>
  <c r="B33" i="50"/>
  <c r="Q7" i="28"/>
  <c r="Q16" i="28"/>
  <c r="B36" i="30"/>
  <c r="B38" i="30" s="1"/>
  <c r="I9" i="33"/>
  <c r="F10" i="34"/>
  <c r="D11" i="34"/>
  <c r="K12" i="33"/>
  <c r="I13" i="33"/>
  <c r="F14" i="34"/>
  <c r="D15" i="34"/>
  <c r="I17" i="33"/>
  <c r="F18" i="34"/>
  <c r="D19" i="34"/>
  <c r="K20" i="33"/>
  <c r="I21" i="33"/>
  <c r="F22" i="34"/>
  <c r="D23" i="34"/>
  <c r="I25" i="33"/>
  <c r="F26" i="34"/>
  <c r="D15" i="36"/>
  <c r="D20" i="36"/>
  <c r="K21" i="35"/>
  <c r="E21" i="36"/>
  <c r="O7" i="38"/>
  <c r="F7" i="38"/>
  <c r="M7" i="38"/>
  <c r="D7" i="38"/>
  <c r="D16" i="38"/>
  <c r="D24" i="38"/>
  <c r="O9" i="39"/>
  <c r="F9" i="39"/>
  <c r="M9" i="39"/>
  <c r="D9" i="39"/>
  <c r="O25" i="39"/>
  <c r="F25" i="39"/>
  <c r="M25" i="39"/>
  <c r="D25" i="39"/>
  <c r="B23" i="41"/>
  <c r="K23" i="41"/>
  <c r="C8" i="34"/>
  <c r="E11" i="34"/>
  <c r="C12" i="34"/>
  <c r="E15" i="34"/>
  <c r="C16" i="34"/>
  <c r="E19" i="34"/>
  <c r="C20" i="34"/>
  <c r="E23" i="34"/>
  <c r="C24" i="34"/>
  <c r="D9" i="36"/>
  <c r="C14" i="36"/>
  <c r="D25" i="36"/>
  <c r="E9" i="36"/>
  <c r="F16" i="38"/>
  <c r="F24" i="38"/>
  <c r="B9" i="50"/>
  <c r="B28" i="50"/>
  <c r="F15" i="34"/>
  <c r="F23" i="34"/>
  <c r="K7" i="35"/>
  <c r="I7" i="35"/>
  <c r="L7" i="35"/>
  <c r="D8" i="36"/>
  <c r="J14" i="35"/>
  <c r="D19" i="36"/>
  <c r="D24" i="36"/>
  <c r="L23" i="35"/>
  <c r="B10" i="36"/>
  <c r="B18" i="36"/>
  <c r="B26" i="36"/>
  <c r="B39" i="37"/>
  <c r="L8" i="35"/>
  <c r="J9" i="35"/>
  <c r="H14" i="35"/>
  <c r="I14" i="35" s="1"/>
  <c r="L16" i="35"/>
  <c r="J17" i="35"/>
  <c r="H22" i="35"/>
  <c r="L22" i="35" s="1"/>
  <c r="L24" i="35"/>
  <c r="J25" i="35"/>
  <c r="D10" i="36"/>
  <c r="C15" i="36"/>
  <c r="D18" i="36"/>
  <c r="C23" i="36"/>
  <c r="D26" i="36"/>
  <c r="G41" i="42"/>
  <c r="E10" i="36"/>
  <c r="F13" i="36"/>
  <c r="E18" i="36"/>
  <c r="F21" i="36"/>
  <c r="E26" i="36"/>
  <c r="E39" i="37"/>
  <c r="K9" i="38"/>
  <c r="H11" i="38"/>
  <c r="K17" i="38"/>
  <c r="H19" i="38"/>
  <c r="F7" i="39"/>
  <c r="O7" i="39"/>
  <c r="K11" i="39"/>
  <c r="H13" i="39"/>
  <c r="F15" i="39"/>
  <c r="K19" i="39"/>
  <c r="H21" i="39"/>
  <c r="F23" i="39"/>
  <c r="O23" i="39"/>
  <c r="D39" i="42"/>
  <c r="L9" i="35"/>
  <c r="H11" i="35"/>
  <c r="I11" i="35" s="1"/>
  <c r="L17" i="35"/>
  <c r="H19" i="35"/>
  <c r="L25" i="35"/>
  <c r="K14" i="35"/>
  <c r="K22" i="35"/>
  <c r="D9" i="38"/>
  <c r="D11" i="39"/>
  <c r="D19" i="39"/>
  <c r="K19" i="35" l="1"/>
  <c r="L19" i="35"/>
  <c r="J19" i="35"/>
  <c r="J22" i="35"/>
  <c r="F8" i="15"/>
  <c r="E23" i="15"/>
  <c r="I16" i="35"/>
  <c r="J16" i="35"/>
  <c r="K16" i="35"/>
  <c r="K11" i="35"/>
  <c r="J11" i="35"/>
  <c r="I19" i="35"/>
  <c r="I22" i="35"/>
  <c r="L14" i="35"/>
  <c r="L11" i="35"/>
  <c r="I12" i="35"/>
  <c r="J12" i="35"/>
  <c r="K12" i="35"/>
  <c r="L12" i="35"/>
  <c r="F13" i="15" l="1"/>
  <c r="F17" i="15"/>
  <c r="F20" i="15"/>
  <c r="F23" i="15"/>
  <c r="F19" i="15"/>
  <c r="F10" i="15"/>
  <c r="F14" i="15"/>
  <c r="F18" i="15"/>
  <c r="F9" i="15"/>
  <c r="F11" i="15"/>
  <c r="F15" i="15"/>
  <c r="F16" i="15"/>
</calcChain>
</file>

<file path=xl/comments1.xml><?xml version="1.0" encoding="utf-8"?>
<comments xmlns="http://schemas.openxmlformats.org/spreadsheetml/2006/main">
  <authors>
    <author>Teunis,Shira-Lee</author>
  </authors>
  <commentList>
    <comment ref="Q11" authorId="0" shapeId="0">
      <text>
        <r>
          <rPr>
            <b/>
            <sz val="9"/>
            <color indexed="81"/>
            <rFont val="Segoe UI"/>
            <family val="2"/>
          </rPr>
          <t>Teunis,Shira-Lee:</t>
        </r>
        <r>
          <rPr>
            <sz val="9"/>
            <color indexed="81"/>
            <rFont val="Segoe UI"/>
            <family val="2"/>
          </rPr>
          <t xml:space="preserve">
laut Absprache werden Biogas und Sonstige EE zusammengefasst; gemeinsames Szenario 2030 für alle biogenen ET</t>
        </r>
      </text>
    </comment>
  </commentList>
</comments>
</file>

<file path=xl/comments2.xml><?xml version="1.0" encoding="utf-8"?>
<comments xmlns="http://schemas.openxmlformats.org/spreadsheetml/2006/main">
  <authors>
    <author>Teunis,Shira-Lee</author>
  </authors>
  <commentList>
    <comment ref="E12" authorId="0" shapeId="0">
      <text>
        <r>
          <rPr>
            <b/>
            <sz val="9"/>
            <color indexed="81"/>
            <rFont val="Segoe UI"/>
            <family val="2"/>
          </rPr>
          <t>Teunis,Shira-Lee:</t>
        </r>
        <r>
          <rPr>
            <sz val="9"/>
            <color indexed="81"/>
            <rFont val="Segoe UI"/>
            <family val="2"/>
          </rPr>
          <t xml:space="preserve">
Bezug jährlich aktualisieren</t>
        </r>
      </text>
    </comment>
  </commentList>
</comments>
</file>

<file path=xl/sharedStrings.xml><?xml version="1.0" encoding="utf-8"?>
<sst xmlns="http://schemas.openxmlformats.org/spreadsheetml/2006/main" count="2607" uniqueCount="821">
  <si>
    <t>Statistisches Amt 
für Hamburg und 
Schleswig-Holstein</t>
  </si>
  <si>
    <t>Tabellen und Abbildungen</t>
  </si>
  <si>
    <t>Impressum</t>
  </si>
  <si>
    <t>Herausgeber:</t>
  </si>
  <si>
    <t>Ministerium für Energiewende, Landwirtschaft, Umwelt, Natur und Digitalisierung</t>
  </si>
  <si>
    <t>des Landes Schleswig-Holstein</t>
  </si>
  <si>
    <t>Mercatorstraße 3</t>
  </si>
  <si>
    <t>24106 Kiel</t>
  </si>
  <si>
    <t>Ansprechpartnerin:</t>
  </si>
  <si>
    <t>Bettina Meyer</t>
  </si>
  <si>
    <t>Tel.: 0431 988 - 7217</t>
  </si>
  <si>
    <t xml:space="preserve">E-Mail: bettina.meyer@melund.landsh.de </t>
  </si>
  <si>
    <t xml:space="preserve">Internet: </t>
  </si>
  <si>
    <t>www.schleswig-holstein.de/DE/Schwerpunkte/Energiewende/energiewende_node.html</t>
  </si>
  <si>
    <t>Erarbeitung:</t>
  </si>
  <si>
    <t>Statistisches Amt für Hamburg und Schleswig-Holstein</t>
  </si>
  <si>
    <t>Standort Kiel</t>
  </si>
  <si>
    <t>Postfach 7130</t>
  </si>
  <si>
    <t>24171 Kiel</t>
  </si>
  <si>
    <t>Referat 23 - Umwelt, Energie, Gesamtrechnungen, FDZ, Analysen</t>
  </si>
  <si>
    <t>Dr. Hendrik Tietje, Tel.: 0431 6895-9196</t>
  </si>
  <si>
    <t>E-Mail: hendrik.tietje@statistik-nord.de</t>
  </si>
  <si>
    <t>Shira-Lee Teunis, Tel.: 0431 6895-9361</t>
  </si>
  <si>
    <t>E-Mail: shira-lee.teunis@statistik-nord.de</t>
  </si>
  <si>
    <t>www.statistik-nord.de</t>
  </si>
  <si>
    <t>Zeichenerklärung:</t>
  </si>
  <si>
    <t>weniger als die Hälfte von 1 in der letzten besetzten Stelle, jedoch mehr als nichts</t>
  </si>
  <si>
    <t>–</t>
  </si>
  <si>
    <t>nichts vorhanden (genau Null)</t>
  </si>
  <si>
    <t>···</t>
  </si>
  <si>
    <t>Angabe fällt später an</t>
  </si>
  <si>
    <t>·</t>
  </si>
  <si>
    <t>Geheimhaltung</t>
  </si>
  <si>
    <t>k.A.</t>
  </si>
  <si>
    <t>keine Angabe</t>
  </si>
  <si>
    <t>nachr.</t>
  </si>
  <si>
    <t>nachrichtlich</t>
  </si>
  <si>
    <t>Inhaltsverzeichnis</t>
  </si>
  <si>
    <t>Link</t>
  </si>
  <si>
    <t>Stand</t>
  </si>
  <si>
    <t>E</t>
  </si>
  <si>
    <t>Energiewende und Klimaschutzbericht Schleswig-Holstein - Ziele Maßnahmen und Monitoring 2021 (EWKB) inklusive Zeitnahschätzung 2020 und Zielszenarien</t>
  </si>
  <si>
    <t>E.1</t>
  </si>
  <si>
    <t>Entwicklung der THG-Emissionen 1990 - 2019 - einschließlich Zeitnahschätzung 2020 sowie THG-Minderung durch Stromerzeugung aus Erneuerbaren Energien mit Zielszenarien 2030</t>
  </si>
  <si>
    <t>E.2</t>
  </si>
  <si>
    <t>Entwicklung der THG-Emissionen nach Sektoren 1990 - 2019 - einschließlich Zeitnahschätzung 2020</t>
  </si>
  <si>
    <t>E.3</t>
  </si>
  <si>
    <t>Entwicklung der THG-Emissionen 1990 -2019 in SH und D - einschließlich Zeitnahschätzung 2020</t>
  </si>
  <si>
    <t>E.5</t>
  </si>
  <si>
    <t>Zielszenario für die Stromerzeugung aus Erneuerbaren Energien bis 2030 in gemeinsamer Bilanzierung von Hamburg und Schleswig-Holstein</t>
  </si>
  <si>
    <t>E.6</t>
  </si>
  <si>
    <t>Zielszenario für den Anteil der Wärme aus Erneuerbaren Energien bis 2030 auf dem Pfad zu Treibhausgasneutralität bis spätestens 2050</t>
  </si>
  <si>
    <t>E.7</t>
  </si>
  <si>
    <t>Zielszenario für die Entwicklung des Anteils der Erneuerbaren Energien am Bruttoendenergieverbrauch bis 2030</t>
  </si>
  <si>
    <t>E.8</t>
  </si>
  <si>
    <t>Zielszenarien zur Reduzierung des Energieverbrauchs bis 2030</t>
  </si>
  <si>
    <t>E.9</t>
  </si>
  <si>
    <t>Primärenergieverbrauch nach Energieträgern 1990 - 2019 und Anteile 2019</t>
  </si>
  <si>
    <t>E.10</t>
  </si>
  <si>
    <t>Bruttostromverbrauch nach Sektoren 1990 - 2019 und Anteile 2019</t>
  </si>
  <si>
    <t>E.11</t>
  </si>
  <si>
    <t>Wärmeversorgung nach Energieträgern 1990 – 2019 und Anteile 2019</t>
  </si>
  <si>
    <t>E.12</t>
  </si>
  <si>
    <t>Anteile der Erneuerbaren Energien am Endenergieverbrauch insgesamt und auf den drei Teilmärkten Strom, Wärme, Antriebsstoffe 2019</t>
  </si>
  <si>
    <t>M</t>
  </si>
  <si>
    <t>Indikatoren und Daten zur Energiewende und zm Klimaschutz (Monitoringbericht)</t>
  </si>
  <si>
    <t>M.1</t>
  </si>
  <si>
    <t>M.2</t>
  </si>
  <si>
    <t>M.3</t>
  </si>
  <si>
    <t>Entwicklung Endenergieverbrauch 1990 - 2019 in SH und D</t>
  </si>
  <si>
    <t>M.4</t>
  </si>
  <si>
    <t>Endenergieverbrauch nach Verbrauchssektoren 2006 - 2019 und Anteile 2019</t>
  </si>
  <si>
    <t>M.5</t>
  </si>
  <si>
    <t>Anteile der Energieträger an der installierten Leistung der Stromerzeugungsanlagen 
2002 - 2019</t>
  </si>
  <si>
    <t>M.6</t>
  </si>
  <si>
    <t>Bruttostromerzeugung nach Energieträgern 1990 - 2019 und Anteile 2019</t>
  </si>
  <si>
    <t>M.7</t>
  </si>
  <si>
    <t>Installierte Leistung, Anlagenzahl, Stromerzeugung und Volllaststunden aus Windenergie Onshore 1990 - 2020 (ohne Anlagen bis 50 kW)</t>
  </si>
  <si>
    <t>M.8</t>
  </si>
  <si>
    <t>M.9</t>
  </si>
  <si>
    <t>Fernwärmeerzeugung nach Energieträgern 2003 - 2019 und Anteile 2019</t>
  </si>
  <si>
    <t>M.10</t>
  </si>
  <si>
    <t>Anteil KWK-Strom am Bruttostromverbrauch in SH und D 2003 - 2019</t>
  </si>
  <si>
    <t>M.11</t>
  </si>
  <si>
    <t>Stromerzeugung aus KWK nach Energieträgern 2003 - 2019 und Anteile 2019</t>
  </si>
  <si>
    <t>M.12</t>
  </si>
  <si>
    <t>M.13</t>
  </si>
  <si>
    <t>Beiträge der einzelnen Energieträger zum gesamten endenergetischen Versorgungsbeitrag der Erneuerbaren Energien 2006 - 2019 und Anteile 2019</t>
  </si>
  <si>
    <t>M.14</t>
  </si>
  <si>
    <t>EEG-Durchschnittsvergütungen 2015 - 2019 im Vergleich der Bundesländer und D</t>
  </si>
  <si>
    <t>M.15</t>
  </si>
  <si>
    <t>Gesamte CO2-Emissionen (Quellenbilanz) nach Sektoren 1990 - 2019 und Anteile 2019</t>
  </si>
  <si>
    <t>M.16</t>
  </si>
  <si>
    <t>CO2-Emissionsfaktoren der Strom- und Wärmeerzeugung 1990 - 2019</t>
  </si>
  <si>
    <t>M.17</t>
  </si>
  <si>
    <t>CH4-Emissionen nach Sektoren 1990 - 2019</t>
  </si>
  <si>
    <t>M.18</t>
  </si>
  <si>
    <t>Änderungsraten der CH4-Emissionen nach Sektoren 1990 - 2019</t>
  </si>
  <si>
    <t>M.19</t>
  </si>
  <si>
    <t>N2O-Emissionen nach Sektoren 1990 - 2019</t>
  </si>
  <si>
    <t>M.20</t>
  </si>
  <si>
    <t>Änderungsraten der N2O-Emissionen nach Sektoren 1990 - 2019</t>
  </si>
  <si>
    <t>M.21</t>
  </si>
  <si>
    <t xml:space="preserve">Änderungen der Emissionen der einzelnen THG in SH und D 2019 gegenüber 1990 </t>
  </si>
  <si>
    <t>M.22</t>
  </si>
  <si>
    <t>M.22a</t>
  </si>
  <si>
    <t>M.23</t>
  </si>
  <si>
    <t>Emissionen und Senken des Sektors LULUCF in Schleswig-Holstein 2019</t>
  </si>
  <si>
    <t>M.24</t>
  </si>
  <si>
    <t>M.25</t>
  </si>
  <si>
    <t>THG-Emissionen pro Einwohner 1990 - 2020 in SH und D</t>
  </si>
  <si>
    <t>A</t>
  </si>
  <si>
    <t>Anhang zum Monitoring</t>
  </si>
  <si>
    <t>A.1</t>
  </si>
  <si>
    <t>Entwicklung der Indikatoren zu Treibhausgasen und Energieverbrauch 1991 - 2019</t>
  </si>
  <si>
    <t>A.2</t>
  </si>
  <si>
    <t>Gewinnung nach Energieträgern 1990 - 2019</t>
  </si>
  <si>
    <t>A.3</t>
  </si>
  <si>
    <t>Nichtenergetischer Verbrauch nach Energieträgern 1990 - 2019</t>
  </si>
  <si>
    <t>A.4</t>
  </si>
  <si>
    <t>Niveau und Entwicklung des Endenergieverbrauchs auf den drei Teilmärkten Wärme, Strom und Antriebsstoffe 1990 - 2019</t>
  </si>
  <si>
    <t>A.5</t>
  </si>
  <si>
    <t>Endenergieverbrauch im Verkehrssektor nach Verkehrsträgern 1990 - 2019</t>
  </si>
  <si>
    <t>A.5a</t>
  </si>
  <si>
    <t>Endenergieverbrauch im Straßenverkehr nach Kraftstoff- und Antriebsarten 1990 - 2019</t>
  </si>
  <si>
    <t>A.5b</t>
  </si>
  <si>
    <t>Stromverbrauch für Elektromobilität im Straßenverkehr nach Fahrzeugtypen 2017 - 2019</t>
  </si>
  <si>
    <t>A.5c</t>
  </si>
  <si>
    <t>CO2-Emissionen (Verursacherbilanz) im Verkehrssektor nach Verkehrsträgern 
1990 - 2019</t>
  </si>
  <si>
    <t>A.6</t>
  </si>
  <si>
    <t>Endenergieverbrauch nach Sektoren und Energieträgern 2019 in SH und D</t>
  </si>
  <si>
    <t>A.7</t>
  </si>
  <si>
    <t>A.8</t>
  </si>
  <si>
    <t>Bevölkerung und Fläche nach Kreisen 2019</t>
  </si>
  <si>
    <t>A.9</t>
  </si>
  <si>
    <t>Bruttoinlandsprodukt und Einwohner 1991 - 2019</t>
  </si>
  <si>
    <t>A.10</t>
  </si>
  <si>
    <t>Energieflussbild des Landes Schleswig-Holstein 2019</t>
  </si>
  <si>
    <t>Energiebilanz inklusive Zuschätzungen Monitoring Schleswig-Holstein 2019</t>
  </si>
  <si>
    <t>Quellenverzeichnis</t>
  </si>
  <si>
    <t>Arbeitsgemeinschaft Energiebilanzen (AGEB):</t>
  </si>
  <si>
    <t>Energiebilanzen für Deutschland</t>
  </si>
  <si>
    <t>Arbeitskreis Volkswirtschaftliche Gesamtrechnungen der Länder (AK VGRdL):</t>
  </si>
  <si>
    <t>Bruttoinlandsprodukt, Bruttowertschöpfung in den Ländern der Bundesrepublik Deutschland, 
Reihe 1, Band 1</t>
  </si>
  <si>
    <t>Rückrechnungsergebnisse für das frühere Bundesgebiet nach Bundesländern 1970 bis 1991, Reihe 3, Band 1</t>
  </si>
  <si>
    <t>Bundesministerium für Wirtschaft und Energie (BMWI):</t>
  </si>
  <si>
    <t>Zahlen und Fakten - Energiedaten</t>
  </si>
  <si>
    <t>Zeitreihe Erneuerbare Energien in Zahlen</t>
  </si>
  <si>
    <t>Thünen-Institut (TI):</t>
  </si>
  <si>
    <t xml:space="preserve">Berechnungen von gas- und partikelförmigen Emissionen aus der deutschen Landwirtschaft </t>
  </si>
  <si>
    <t>Umweltbundesamt (UBA):</t>
  </si>
  <si>
    <t>Entwicklung der spezifischen Kohlendioxid-Emissionen des deutschen Strommix</t>
  </si>
  <si>
    <t>Nationale Trendtabellen für die deutsche Berichterstattung atmosphärischer Emissionen</t>
  </si>
  <si>
    <t>Hinweis:</t>
  </si>
  <si>
    <r>
      <t>In dieser Ausgabe der Tabellen und Abbildungen sind zur Vermeidung überlanger Tabellen die Werte für die Jahre 1990 bis 2010 in 5-Jahres-Schritten dargestellt und nur die Werte ab 2010 als Einzeljahre. In der Excel-Fassung der Datensammlung sind die nicht abgedruckten Jahr</t>
    </r>
    <r>
      <rPr>
        <sz val="10"/>
        <rFont val="Arial"/>
        <family val="2"/>
      </rPr>
      <t xml:space="preserve">e lediglich </t>
    </r>
    <r>
      <rPr>
        <sz val="10"/>
        <color rgb="FF000000"/>
        <rFont val="Arial"/>
        <family val="2"/>
      </rPr>
      <t xml:space="preserve">ausgeblendet und können </t>
    </r>
    <r>
      <rPr>
        <sz val="10"/>
        <rFont val="Arial"/>
        <family val="2"/>
      </rPr>
      <t xml:space="preserve">somit </t>
    </r>
    <r>
      <rPr>
        <sz val="10"/>
        <color rgb="FF000000"/>
        <rFont val="Arial"/>
        <family val="2"/>
      </rPr>
      <t xml:space="preserve">wieder sichtbar gemacht werden. </t>
    </r>
  </si>
  <si>
    <t>E.1  Entwicklung der THG-Emissionen 1990 - 2019 - einschließlich Zeitnahschätzung 2020 sowie THG-Minderung durch Stromerzeugung aus Erneuerbaren Energien mit Zielszenarien 2030</t>
  </si>
  <si>
    <t>zurück</t>
  </si>
  <si>
    <t>Jahr</t>
  </si>
  <si>
    <r>
      <t>THG-Emissionen</t>
    </r>
    <r>
      <rPr>
        <vertAlign val="superscript"/>
        <sz val="9"/>
        <rFont val="Arial"/>
        <family val="2"/>
      </rPr>
      <t>1)</t>
    </r>
  </si>
  <si>
    <t>Quellenbilanz</t>
  </si>
  <si>
    <t>THG-Vermeidung durch 
EE-Stromerzeugung</t>
  </si>
  <si>
    <t>THG-Vermeidung durch 
Export EE-Strom</t>
  </si>
  <si>
    <r>
      <t>1 000 t CO</t>
    </r>
    <r>
      <rPr>
        <vertAlign val="subscript"/>
        <sz val="9"/>
        <rFont val="Arial"/>
        <family val="2"/>
      </rPr>
      <t>2</t>
    </r>
    <r>
      <rPr>
        <sz val="9"/>
        <rFont val="Arial"/>
        <family val="2"/>
      </rPr>
      <t>-Äquivalente</t>
    </r>
  </si>
  <si>
    <t xml:space="preserve">k.A.                         </t>
  </si>
  <si>
    <r>
      <t>2020</t>
    </r>
    <r>
      <rPr>
        <vertAlign val="superscript"/>
        <sz val="9"/>
        <rFont val="Arial"/>
        <family val="2"/>
      </rPr>
      <t>a)</t>
    </r>
  </si>
  <si>
    <r>
      <t>2021</t>
    </r>
    <r>
      <rPr>
        <vertAlign val="superscript"/>
        <sz val="9"/>
        <rFont val="Arial"/>
        <family val="2"/>
      </rPr>
      <t>a)</t>
    </r>
  </si>
  <si>
    <r>
      <t>2022</t>
    </r>
    <r>
      <rPr>
        <vertAlign val="superscript"/>
        <sz val="9"/>
        <rFont val="Arial"/>
        <family val="2"/>
      </rPr>
      <t>a)</t>
    </r>
  </si>
  <si>
    <r>
      <t>2023</t>
    </r>
    <r>
      <rPr>
        <vertAlign val="superscript"/>
        <sz val="9"/>
        <rFont val="Arial"/>
        <family val="2"/>
      </rPr>
      <t>a)</t>
    </r>
  </si>
  <si>
    <r>
      <t>2024</t>
    </r>
    <r>
      <rPr>
        <vertAlign val="superscript"/>
        <sz val="9"/>
        <rFont val="Arial"/>
        <family val="2"/>
      </rPr>
      <t>a)</t>
    </r>
  </si>
  <si>
    <r>
      <t>2025</t>
    </r>
    <r>
      <rPr>
        <vertAlign val="superscript"/>
        <sz val="9"/>
        <rFont val="Arial"/>
        <family val="2"/>
      </rPr>
      <t>a)</t>
    </r>
  </si>
  <si>
    <r>
      <t>2026</t>
    </r>
    <r>
      <rPr>
        <vertAlign val="superscript"/>
        <sz val="9"/>
        <rFont val="Arial"/>
        <family val="2"/>
      </rPr>
      <t>a)</t>
    </r>
  </si>
  <si>
    <r>
      <t>2027</t>
    </r>
    <r>
      <rPr>
        <vertAlign val="superscript"/>
        <sz val="9"/>
        <rFont val="Arial"/>
        <family val="2"/>
      </rPr>
      <t>a)</t>
    </r>
  </si>
  <si>
    <r>
      <t>2028</t>
    </r>
    <r>
      <rPr>
        <vertAlign val="superscript"/>
        <sz val="9"/>
        <rFont val="Arial"/>
        <family val="2"/>
      </rPr>
      <t>a)</t>
    </r>
  </si>
  <si>
    <r>
      <t>2029</t>
    </r>
    <r>
      <rPr>
        <vertAlign val="superscript"/>
        <sz val="9"/>
        <rFont val="Arial"/>
        <family val="2"/>
      </rPr>
      <t>a)</t>
    </r>
  </si>
  <si>
    <r>
      <t>2030</t>
    </r>
    <r>
      <rPr>
        <vertAlign val="superscript"/>
        <sz val="9"/>
        <rFont val="Arial"/>
        <family val="2"/>
      </rPr>
      <t>a)</t>
    </r>
  </si>
  <si>
    <t>1) CO2 energie- und prozessbedingt sowie aus Düngung und Kalkung in der Landwirtschaft, CH4, N2O und F-Gase</t>
  </si>
  <si>
    <t>a) Erwarteter Beitrag im Zielszenario in normalem Wind- und Sonnenjahr, Bruttostromverbrauch mittleres Szenario</t>
  </si>
  <si>
    <t>E.2  Entwicklung der THG-Emissionen nach Sektoren 1990 - 2019 
- einschließlich Zeitnahschätzung 2020</t>
  </si>
  <si>
    <r>
      <t>Insgesamt</t>
    </r>
    <r>
      <rPr>
        <vertAlign val="superscript"/>
        <sz val="9"/>
        <rFont val="Arial"/>
        <family val="2"/>
      </rPr>
      <t>1)</t>
    </r>
  </si>
  <si>
    <t>davon</t>
  </si>
  <si>
    <t>Energie-wirtschaft</t>
  </si>
  <si>
    <r>
      <t>Industrie</t>
    </r>
    <r>
      <rPr>
        <vertAlign val="superscript"/>
        <sz val="9"/>
        <rFont val="Arial"/>
        <family val="2"/>
      </rPr>
      <t>2)</t>
    </r>
  </si>
  <si>
    <t>Gewerbe, Handel Dienst-leistungen</t>
  </si>
  <si>
    <t>Verkehr</t>
  </si>
  <si>
    <t>Haus-halte</t>
  </si>
  <si>
    <t>Abfall-wirtschaft</t>
  </si>
  <si>
    <t>Land-wirtschaft</t>
  </si>
  <si>
    <t>Land-nutzung / -sänderung</t>
  </si>
  <si>
    <r>
      <t>1000 Tonnen CO</t>
    </r>
    <r>
      <rPr>
        <vertAlign val="subscript"/>
        <sz val="9"/>
        <rFont val="Arial"/>
        <family val="2"/>
      </rPr>
      <t>2</t>
    </r>
    <r>
      <rPr>
        <sz val="9"/>
        <rFont val="Arial"/>
        <family val="2"/>
      </rPr>
      <t>-Äquivalente</t>
    </r>
  </si>
  <si>
    <t>1990</t>
  </si>
  <si>
    <t>1995</t>
  </si>
  <si>
    <t>2000</t>
  </si>
  <si>
    <t>2003</t>
  </si>
  <si>
    <t>2004</t>
  </si>
  <si>
    <t>2005</t>
  </si>
  <si>
    <t>2006</t>
  </si>
  <si>
    <t>2007</t>
  </si>
  <si>
    <t>2008</t>
  </si>
  <si>
    <t>2009</t>
  </si>
  <si>
    <t>2010</t>
  </si>
  <si>
    <t>2011</t>
  </si>
  <si>
    <t>2012</t>
  </si>
  <si>
    <t>2013</t>
  </si>
  <si>
    <t>2014</t>
  </si>
  <si>
    <t>2015</t>
  </si>
  <si>
    <t>2016</t>
  </si>
  <si>
    <t>2017</t>
  </si>
  <si>
    <t>2018</t>
  </si>
  <si>
    <t>2019</t>
  </si>
  <si>
    <r>
      <t>2020</t>
    </r>
    <r>
      <rPr>
        <vertAlign val="superscript"/>
        <sz val="9"/>
        <rFont val="Arial"/>
        <family val="2"/>
      </rPr>
      <t>3)</t>
    </r>
  </si>
  <si>
    <r>
      <t>ÄR SH</t>
    </r>
    <r>
      <rPr>
        <vertAlign val="superscript"/>
        <sz val="9"/>
        <rFont val="Arial"/>
        <family val="2"/>
      </rPr>
      <t>4)</t>
    </r>
  </si>
  <si>
    <r>
      <t>ÄR D</t>
    </r>
    <r>
      <rPr>
        <vertAlign val="superscript"/>
        <sz val="9"/>
        <rFont val="Arial"/>
        <family val="2"/>
      </rPr>
      <t>4)</t>
    </r>
  </si>
  <si>
    <t>Anteile
2020</t>
  </si>
  <si>
    <r>
      <t>1) CO</t>
    </r>
    <r>
      <rPr>
        <vertAlign val="subscript"/>
        <sz val="8"/>
        <rFont val="Arial"/>
        <family val="2"/>
      </rPr>
      <t>2</t>
    </r>
    <r>
      <rPr>
        <sz val="8"/>
        <rFont val="Arial"/>
        <family val="2"/>
      </rPr>
      <t>-Emissionen aus Quellenbilanz</t>
    </r>
  </si>
  <si>
    <t>2) inklusive prozessbedingter Emissionen bzw. Emissionen aus Produktanwendungen</t>
  </si>
  <si>
    <t>3) Prognose 2020</t>
  </si>
  <si>
    <t>4) Änderungsrate zum Vorjahr</t>
  </si>
  <si>
    <t>E.3  Entwicklung der THG-Emissionen 1990 -2019 in SH und D 
- einschließlich Zeitnahschätzung 2020</t>
  </si>
  <si>
    <t>Schleswig-Holstein</t>
  </si>
  <si>
    <t>Deutschland</t>
  </si>
  <si>
    <r>
      <t>CO</t>
    </r>
    <r>
      <rPr>
        <vertAlign val="subscript"/>
        <sz val="9"/>
        <rFont val="Arial"/>
        <family val="2"/>
      </rPr>
      <t>2</t>
    </r>
    <r>
      <rPr>
        <vertAlign val="superscript"/>
        <sz val="9"/>
        <rFont val="Arial"/>
        <family val="2"/>
      </rPr>
      <t>1)</t>
    </r>
  </si>
  <si>
    <r>
      <t>THG</t>
    </r>
    <r>
      <rPr>
        <vertAlign val="superscript"/>
        <sz val="9"/>
        <rFont val="Arial"/>
        <family val="2"/>
      </rPr>
      <t>2)</t>
    </r>
  </si>
  <si>
    <r>
      <t>CO</t>
    </r>
    <r>
      <rPr>
        <vertAlign val="subscript"/>
        <sz val="9"/>
        <rFont val="Arial"/>
        <family val="2"/>
      </rPr>
      <t>2</t>
    </r>
  </si>
  <si>
    <t>Mio. 
Tonnen</t>
  </si>
  <si>
    <t>Verän-
derung 
ggü. 1990
 in %</t>
  </si>
  <si>
    <r>
      <t>Mio. Tonnen CO</t>
    </r>
    <r>
      <rPr>
        <vertAlign val="subscript"/>
        <sz val="9"/>
        <rFont val="Arial"/>
        <family val="2"/>
      </rPr>
      <t>2</t>
    </r>
    <r>
      <rPr>
        <sz val="9"/>
        <rFont val="Arial"/>
        <family val="2"/>
      </rPr>
      <t>-Äquiva-
lente</t>
    </r>
  </si>
  <si>
    <t>1991</t>
  </si>
  <si>
    <t>1992</t>
  </si>
  <si>
    <t>1993</t>
  </si>
  <si>
    <t>1994</t>
  </si>
  <si>
    <t>1996</t>
  </si>
  <si>
    <t>1997</t>
  </si>
  <si>
    <t>1998</t>
  </si>
  <si>
    <t>1999</t>
  </si>
  <si>
    <t>2001</t>
  </si>
  <si>
    <t>2002</t>
  </si>
  <si>
    <t>2020</t>
  </si>
  <si>
    <t>1) Quellenbilanz inkl. prozessbedingter Emissionen</t>
  </si>
  <si>
    <r>
      <t>2) CO</t>
    </r>
    <r>
      <rPr>
        <vertAlign val="subscript"/>
        <sz val="8"/>
        <color theme="1"/>
        <rFont val="Arial"/>
        <family val="2"/>
      </rPr>
      <t>2</t>
    </r>
    <r>
      <rPr>
        <sz val="8"/>
        <color theme="1"/>
        <rFont val="Arial"/>
        <family val="2"/>
      </rPr>
      <t>, CH</t>
    </r>
    <r>
      <rPr>
        <vertAlign val="subscript"/>
        <sz val="8"/>
        <color theme="1"/>
        <rFont val="Arial"/>
        <family val="2"/>
      </rPr>
      <t>4,</t>
    </r>
    <r>
      <rPr>
        <sz val="8"/>
        <color theme="1"/>
        <rFont val="Arial"/>
        <family val="2"/>
      </rPr>
      <t xml:space="preserve"> N</t>
    </r>
    <r>
      <rPr>
        <vertAlign val="subscript"/>
        <sz val="8"/>
        <color theme="1"/>
        <rFont val="Arial"/>
        <family val="2"/>
      </rPr>
      <t>2</t>
    </r>
    <r>
      <rPr>
        <sz val="8"/>
        <color theme="1"/>
        <rFont val="Arial"/>
        <family val="2"/>
      </rPr>
      <t>O, F-Gase und CO2 aus Landwirtschaft (Düngung, Kalkung) ab 1990</t>
    </r>
  </si>
  <si>
    <t>E.5  Zielszenario für die Stromerzeugung aus Erneuerbaren Energien bis 2030 in gemeinsamer Bilanzierung von Hamburg und Schleswig-Holstein</t>
  </si>
  <si>
    <t>Energieträger</t>
  </si>
  <si>
    <t>GWh</t>
  </si>
  <si>
    <t>TWh</t>
  </si>
  <si>
    <t>Erneuerbare Energien SH</t>
  </si>
  <si>
    <r>
      <t>Versorgungsbeitrag Wind Offshore SH und HH</t>
    </r>
    <r>
      <rPr>
        <vertAlign val="superscript"/>
        <sz val="9"/>
        <rFont val="Arial"/>
        <family val="2"/>
      </rPr>
      <t>1)</t>
    </r>
  </si>
  <si>
    <t>Wind Onshore</t>
  </si>
  <si>
    <r>
      <t>Wasser</t>
    </r>
    <r>
      <rPr>
        <vertAlign val="superscript"/>
        <sz val="9"/>
        <rFont val="Arial"/>
        <family val="2"/>
      </rPr>
      <t>2)</t>
    </r>
  </si>
  <si>
    <t>Photovoltaik</t>
  </si>
  <si>
    <t>Biomasse</t>
  </si>
  <si>
    <t>EE Strom</t>
  </si>
  <si>
    <t>Erneuerbare Energien HH</t>
  </si>
  <si>
    <t>Erneuerbare Energien SH und HH</t>
  </si>
  <si>
    <r>
      <t>Bruttostromverbrauch</t>
    </r>
    <r>
      <rPr>
        <vertAlign val="superscript"/>
        <sz val="9"/>
        <rFont val="Arial"/>
        <family val="2"/>
      </rPr>
      <t>3)</t>
    </r>
    <r>
      <rPr>
        <sz val="9"/>
        <rFont val="Arial"/>
        <family val="2"/>
      </rPr>
      <t xml:space="preserve"> SH</t>
    </r>
  </si>
  <si>
    <t>15,7-16,0</t>
  </si>
  <si>
    <t>15,9-16,6</t>
  </si>
  <si>
    <t>16,1-17,2</t>
  </si>
  <si>
    <t>16,4-17,8</t>
  </si>
  <si>
    <t>16,6-18,4</t>
  </si>
  <si>
    <t>16,8-19,0</t>
  </si>
  <si>
    <t>17,1-19,6</t>
  </si>
  <si>
    <t>17,3-20,2</t>
  </si>
  <si>
    <t>17,5-20,8</t>
  </si>
  <si>
    <t>17,8-21,4</t>
  </si>
  <si>
    <t>18,0-22,0</t>
  </si>
  <si>
    <r>
      <t>Bruttostromverbrauch</t>
    </r>
    <r>
      <rPr>
        <vertAlign val="superscript"/>
        <sz val="9"/>
        <rFont val="Arial"/>
        <family val="2"/>
      </rPr>
      <t>3)</t>
    </r>
    <r>
      <rPr>
        <sz val="9"/>
        <rFont val="Arial"/>
        <family val="2"/>
      </rPr>
      <t xml:space="preserve"> SH und HH</t>
    </r>
  </si>
  <si>
    <t>29,4-30,1</t>
  </si>
  <si>
    <t>29,8-31,2</t>
  </si>
  <si>
    <t>30,3-32,3</t>
  </si>
  <si>
    <t>30,7-33,4</t>
  </si>
  <si>
    <t>31,1-34,5</t>
  </si>
  <si>
    <t>31,6-35,7</t>
  </si>
  <si>
    <t>32,0-36,8</t>
  </si>
  <si>
    <t>32,5-37,9</t>
  </si>
  <si>
    <t>32,9-39,0</t>
  </si>
  <si>
    <t>33,3-40,2</t>
  </si>
  <si>
    <t>33,8-41,3</t>
  </si>
  <si>
    <t>2) Pumpspeicher- und Lauf-/Speicherwasser bis 2000 nicht getrennt ausgewiesen, daher keine Stromerzeugung ausweisbar.</t>
  </si>
  <si>
    <t>3) 2019 vorläufig</t>
  </si>
  <si>
    <t>E.6  Zielszenario für den Anteil der Wärme aus Erneuerbaren Energien bis 2030 auf dem Pfad zu Treibhausgasneutralität bis spätestens 2050</t>
  </si>
  <si>
    <t>Szenario 2030</t>
  </si>
  <si>
    <t>EEV Wärme</t>
  </si>
  <si>
    <t>EE Wärme</t>
  </si>
  <si>
    <t>darunter Zuschätzung EE Wärme</t>
  </si>
  <si>
    <t>Anteil Wärme aus EE (ohne Strom) am EEV Wärme</t>
  </si>
  <si>
    <t>Anteil Wärme aus EE inkl. Strom am EEV Wärme</t>
  </si>
  <si>
    <t>%</t>
  </si>
  <si>
    <t xml:space="preserve">&gt;38%    </t>
  </si>
  <si>
    <t>a)  Erwarteter Anteil im Zielszenario in normalem Wind- und Sonnenjahr</t>
  </si>
  <si>
    <t>E.7  Zielszenario für die Entwicklung des Anteils der Erneuerbaren Energien am Bruttoendenergieverbrauch bis 2030</t>
  </si>
  <si>
    <t>Szenario 2025/2030</t>
  </si>
  <si>
    <t>Unteres Szenario</t>
  </si>
  <si>
    <t>Oberes Szenario</t>
  </si>
  <si>
    <t>Szenario</t>
  </si>
  <si>
    <t>a)  Erwarteter Anteil im Zielszenario bei normalem Wind- und Sonnenjahr</t>
  </si>
  <si>
    <t>Ziel der Bundesregierung ist es, einen Anteil der Erneuerbaren Energien am Endenergieverbrauch von 18% zu erreichen. Die Landesregierung Schleswig-Holstein hat kein explizites Ziel für diesen Anteilswert formuliert; das dargestellte Zielszenario ergibt sich bei Realisierung der Zielszenarien für die drei Teilsektoren Strom, Wärme und Kraftstoffe.
Zur Vermeidung von Doppelzählungen wird der Stromeinsatz im Wärme- und Verkehrssektor nicht berücksichtigt.</t>
  </si>
  <si>
    <t>E.8  Zielszenarien zur Reduzierung des Energieverbrauchs bis 2030</t>
  </si>
  <si>
    <t>Jahre</t>
  </si>
  <si>
    <t>Primär-energieverbrauch</t>
  </si>
  <si>
    <t>Bruttostromverbrauch</t>
  </si>
  <si>
    <t>Endenergieverbrauch Raumwärme</t>
  </si>
  <si>
    <t>Endenergieverbrauch Verkehr</t>
  </si>
  <si>
    <t>Minderung ggü. Basisjahr</t>
  </si>
  <si>
    <t>Ziel 2020</t>
  </si>
  <si>
    <t>-20% ggü. 2008</t>
  </si>
  <si>
    <t>-10% ggü. 2008</t>
  </si>
  <si>
    <t>-10% ggü. 2005</t>
  </si>
  <si>
    <t>Ziel 2030</t>
  </si>
  <si>
    <t>-30% ggü. 2008</t>
  </si>
  <si>
    <t>Abb. I.7  Zielszenarien bis 2020 zur Reduzierung des Energieverbrauchs</t>
  </si>
  <si>
    <t>E.9  Primärenergieverbrauch nach Energieträgern 1990 - 2019 und Anteile 2019</t>
  </si>
  <si>
    <t xml:space="preserve">   Energieträger</t>
  </si>
  <si>
    <t>Fossile Energieträger</t>
  </si>
  <si>
    <t>Kohlen</t>
  </si>
  <si>
    <t>Mineralöle</t>
  </si>
  <si>
    <t>Erdgas</t>
  </si>
  <si>
    <t>Kernenergie</t>
  </si>
  <si>
    <t>Erneuerbare Energien</t>
  </si>
  <si>
    <t>Wind Offshore</t>
  </si>
  <si>
    <t>Wasserkraft</t>
  </si>
  <si>
    <t>Solarenergie</t>
  </si>
  <si>
    <t>Umweltwärme</t>
  </si>
  <si>
    <t>Biotreibstoff</t>
  </si>
  <si>
    <t>feste/flüssige Biomasse</t>
  </si>
  <si>
    <t>Biogas/Biomethan</t>
  </si>
  <si>
    <t>Klärgas/Deponiegas</t>
  </si>
  <si>
    <r>
      <t>biogene Abfälle</t>
    </r>
    <r>
      <rPr>
        <vertAlign val="superscript"/>
        <sz val="9"/>
        <color theme="1"/>
        <rFont val="Arial"/>
        <family val="2"/>
      </rPr>
      <t>1)</t>
    </r>
    <r>
      <rPr>
        <sz val="9"/>
        <color theme="1"/>
        <rFont val="Arial"/>
        <family val="2"/>
      </rPr>
      <t>/Klärschlamm</t>
    </r>
  </si>
  <si>
    <r>
      <t>nicht biogene Abfälle</t>
    </r>
    <r>
      <rPr>
        <vertAlign val="superscript"/>
        <sz val="9"/>
        <rFont val="Arial"/>
        <family val="2"/>
      </rPr>
      <t>2)</t>
    </r>
  </si>
  <si>
    <t>Sonstige Energieträger</t>
  </si>
  <si>
    <t>Strom (Austauschsaldo)</t>
  </si>
  <si>
    <t>Fernwärme (Austauschsaldo)</t>
  </si>
  <si>
    <t>Insgesamt</t>
  </si>
  <si>
    <t>1) 50% von Hausmüll und hausmüllähnlichen Gewerbeabfällen</t>
  </si>
  <si>
    <t>2) Industrieabfall plus 50% von Hausmüll und hausmüllähnlichen Gewerbeabfällen</t>
  </si>
  <si>
    <t>E.10  Bruttostromverbrauch nach Sektoren 1990 - 2019 und Anteile 2019</t>
  </si>
  <si>
    <t>ins-gesamt</t>
  </si>
  <si>
    <r>
      <t>Verkehr</t>
    </r>
    <r>
      <rPr>
        <vertAlign val="superscript"/>
        <sz val="9"/>
        <rFont val="Arial"/>
        <family val="2"/>
      </rPr>
      <t>1)</t>
    </r>
  </si>
  <si>
    <r>
      <t>Industrie</t>
    </r>
    <r>
      <rPr>
        <vertAlign val="superscript"/>
        <sz val="9"/>
        <rFont val="Arial"/>
        <family val="2"/>
      </rPr>
      <t>1)</t>
    </r>
  </si>
  <si>
    <r>
      <t>Haus-halte</t>
    </r>
    <r>
      <rPr>
        <vertAlign val="superscript"/>
        <sz val="9"/>
        <rFont val="Arial"/>
        <family val="2"/>
      </rPr>
      <t>1)</t>
    </r>
  </si>
  <si>
    <t>Gewerbe, Handel, Dienst-leistungen</t>
  </si>
  <si>
    <t>Eigen-verbrauch Kraft-werke</t>
  </si>
  <si>
    <r>
      <t>Umwand-lungs-einsatz</t>
    </r>
    <r>
      <rPr>
        <vertAlign val="superscript"/>
        <sz val="9"/>
        <rFont val="Arial"/>
        <family val="2"/>
      </rPr>
      <t>2)</t>
    </r>
  </si>
  <si>
    <r>
      <t>Netz-
verluste</t>
    </r>
    <r>
      <rPr>
        <vertAlign val="superscript"/>
        <sz val="9"/>
        <rFont val="Arial"/>
        <family val="2"/>
      </rPr>
      <t>3)</t>
    </r>
  </si>
  <si>
    <t>Strom zur direkten Wärme-erzeugung</t>
  </si>
  <si>
    <r>
      <t>Strom einsatz in Wärme-pumpen</t>
    </r>
    <r>
      <rPr>
        <vertAlign val="superscript"/>
        <sz val="9"/>
        <rFont val="Arial"/>
        <family val="2"/>
      </rPr>
      <t>4)</t>
    </r>
  </si>
  <si>
    <t>1)  ohne Strom zur direkten Wärmeerzeugung</t>
  </si>
  <si>
    <t>2)  eingespeicherte Elektrizität (Pumparbeit bei Pumpspeicherwerken) von Stromspeichern und Stromeinsatz in Heizwerken zur Wärmeerzeugung</t>
  </si>
  <si>
    <t>3)  geänderte Methodik ab 2018, nicht mit den Vorjahren vergleichbar</t>
  </si>
  <si>
    <t>4)  Arbeitszahl 3,0 nach BNetzA und ÜNB</t>
  </si>
  <si>
    <t>Abb. 13  Anteile der Sektoren am Bruttostromverbrauch 2016</t>
  </si>
  <si>
    <t>E.11  Wärmeversorgung nach Energieträgern 1990 – 2019 und Anteile 2019</t>
  </si>
  <si>
    <t>Mineralöle und sonstige</t>
  </si>
  <si>
    <r>
      <t>nicht biogene Abfälle</t>
    </r>
    <r>
      <rPr>
        <vertAlign val="superscript"/>
        <sz val="9"/>
        <rFont val="Arial"/>
        <family val="2"/>
      </rPr>
      <t>1)</t>
    </r>
  </si>
  <si>
    <t>Fernwärme fossil</t>
  </si>
  <si>
    <t>Strom aus fossilen ET</t>
  </si>
  <si>
    <t>Erneuerbare Energieträger</t>
  </si>
  <si>
    <t>Fernwärme aus EE</t>
  </si>
  <si>
    <t>darunter Zuschätzung EE</t>
  </si>
  <si>
    <t xml:space="preserve">k.A.    </t>
  </si>
  <si>
    <r>
      <t>Klär-/Deponiegas, biogene Abfälle</t>
    </r>
    <r>
      <rPr>
        <vertAlign val="superscript"/>
        <sz val="9"/>
        <rFont val="Arial"/>
        <family val="2"/>
      </rPr>
      <t>2)</t>
    </r>
  </si>
  <si>
    <t>darunter Zuschätzung Klärgas</t>
  </si>
  <si>
    <t>darunter Zuschätzung Biogas</t>
  </si>
  <si>
    <t>Strom aus EE</t>
  </si>
  <si>
    <t>darunter Zuschätzung insgesamt</t>
  </si>
  <si>
    <t>1) Industrieabfall plus 50% von Hausmüll und hausmüllähnlichen Gewerbeabfällen</t>
  </si>
  <si>
    <t>2) 50% von Hausmüll und hausmüllähnlichen Gewerbeabfällen</t>
  </si>
  <si>
    <t>E.12  Anteile der Erneuerbaren Energien am Endenergieverbrauch insgesamt und auf den drei Teilmärkten Strom, Wärme, Antriebsstoffe 2019</t>
  </si>
  <si>
    <t>insgesamt</t>
  </si>
  <si>
    <t>Stromerzeugung</t>
  </si>
  <si>
    <t>Wärmeerzeugung</t>
  </si>
  <si>
    <t>Antriebsstoffe</t>
  </si>
  <si>
    <t>feste Biomasse</t>
  </si>
  <si>
    <t>flüssige Biomasse</t>
  </si>
  <si>
    <t>Biogas</t>
  </si>
  <si>
    <t>darunter Zuschätzung</t>
  </si>
  <si>
    <t>Klärgas</t>
  </si>
  <si>
    <t>Deponiegas</t>
  </si>
  <si>
    <r>
      <t>biogene Abfälle</t>
    </r>
    <r>
      <rPr>
        <vertAlign val="superscript"/>
        <sz val="9"/>
        <rFont val="Arial"/>
        <family val="2"/>
      </rPr>
      <t>1)</t>
    </r>
  </si>
  <si>
    <t>Solarthermie</t>
  </si>
  <si>
    <t>Wasser</t>
  </si>
  <si>
    <t>Strom</t>
  </si>
  <si>
    <r>
      <t>Wärme</t>
    </r>
    <r>
      <rPr>
        <vertAlign val="superscript"/>
        <sz val="9"/>
        <rFont val="Arial"/>
        <family val="2"/>
      </rPr>
      <t>2)</t>
    </r>
  </si>
  <si>
    <t>EEV Erneuerbare Energien</t>
  </si>
  <si>
    <t>Endenergieverbrauch insgesamt</t>
  </si>
  <si>
    <t>Verhältnis EE zum Verbrauch</t>
  </si>
  <si>
    <t>2) Abweichung Wärmeerzeugung und EEV ist hauptsächlich bedingt durch Wärmelieferungen von Schleswig-Holstein nach 
Hamburg.</t>
  </si>
  <si>
    <t>M.1 Lösungsraum zum Erreichen der Klimaschutzziele in der Landesverwaltung</t>
  </si>
  <si>
    <t>Klimaziel 2050: Reduktion der Treibhausgas-Emissionen um 80 Prozent           (Linearer Pfad)</t>
  </si>
  <si>
    <t>Klimaziel 2050: Reduktion der Treibhausgas-Emissionen um 95 Prozent               (Linearer Pfad)</t>
  </si>
  <si>
    <t>Emissionen - Wärme</t>
  </si>
  <si>
    <t>Emissionen - Strom (ohne Ökostrom)</t>
  </si>
  <si>
    <t>Emissionen - Strom (Ökostrom - bundesweiter Strommix)</t>
  </si>
  <si>
    <t>Emissionen - Sonstige Energieträger</t>
  </si>
  <si>
    <t>Emissionen in der 
Landes-verwaltung</t>
  </si>
  <si>
    <r>
      <t>1.000 Tonnen CO</t>
    </r>
    <r>
      <rPr>
        <vertAlign val="subscript"/>
        <sz val="9"/>
        <rFont val="Arial"/>
        <family val="2"/>
      </rPr>
      <t>2</t>
    </r>
    <r>
      <rPr>
        <sz val="9"/>
        <rFont val="Arial"/>
        <family val="2"/>
      </rPr>
      <t xml:space="preserve"> pro Jahr</t>
    </r>
  </si>
  <si>
    <t>Referenzperiode 2015-2017</t>
  </si>
  <si>
    <r>
      <t>M.2  Bilanz 2018 - Verteilung der CO</t>
    </r>
    <r>
      <rPr>
        <b/>
        <vertAlign val="subscript"/>
        <sz val="10"/>
        <rFont val="Arial"/>
        <family val="2"/>
      </rPr>
      <t>2</t>
    </r>
    <r>
      <rPr>
        <b/>
        <sz val="10"/>
        <rFont val="Arial"/>
        <family val="2"/>
      </rPr>
      <t>-Emissionen in der Landesverwaltung</t>
    </r>
  </si>
  <si>
    <t>Wärme</t>
  </si>
  <si>
    <t>Strom ohne IT</t>
  </si>
  <si>
    <t>Strom für IT</t>
  </si>
  <si>
    <t>Stromverbrauch IT - Dataport</t>
  </si>
  <si>
    <t>Mobilität - Fuhrpark (Verbrennungsmotoren)</t>
  </si>
  <si>
    <t>Elektromobilität</t>
  </si>
  <si>
    <t>Mobilität - Dienstreisen, Dienstfahrten (Privat-Pkw)</t>
  </si>
  <si>
    <t>Nachhaltige Beschaffung</t>
  </si>
  <si>
    <t>Summe</t>
  </si>
  <si>
    <t>M.3  Entwicklung Endenergieverbrauch 1990 - 2019 in SH und D</t>
  </si>
  <si>
    <t xml:space="preserve">Schleswig-Holstein </t>
  </si>
  <si>
    <t>Endenergieverbrauch (EEV)</t>
  </si>
  <si>
    <t>Veränderung
ggü. 1990</t>
  </si>
  <si>
    <t>Endenergie-verbrauch (EEV)</t>
  </si>
  <si>
    <t>ohne Zuschätzung EE Wärme</t>
  </si>
  <si>
    <t>Zuschätzung EE Wärme</t>
  </si>
  <si>
    <t>M.4  Endenergieverbrauch nach Verbrauchssektoren 2006 - 2019 und Anteile 2019</t>
  </si>
  <si>
    <t>ohne 
Zuschätzung 
EE Wärme</t>
  </si>
  <si>
    <t>Zuschätzung 
EE Wärme</t>
  </si>
  <si>
    <t>Verbrauchssektoren</t>
  </si>
  <si>
    <t>Industrie</t>
  </si>
  <si>
    <t>Haushalte</t>
  </si>
  <si>
    <t>Gewerbe, Handel Dienstleistungen</t>
  </si>
  <si>
    <t>Zuschätzung Wärme</t>
  </si>
  <si>
    <t>M.5  Anteile der Energieträger an der installierten Leistung der Stromerzeugungsanlagen 
2002 - 2019</t>
  </si>
  <si>
    <t>MW</t>
  </si>
  <si>
    <t>Steinkohlen</t>
  </si>
  <si>
    <t>Braunkohlen</t>
  </si>
  <si>
    <t>Heizöl/Dieselkraftstoff</t>
  </si>
  <si>
    <t>Erdgas, Erdölgas</t>
  </si>
  <si>
    <t>Abfall (Industrie)</t>
  </si>
  <si>
    <t>Wasserkraft (Pumpspeicherwasser)</t>
  </si>
  <si>
    <t>Erneuerbare insgesamt</t>
  </si>
  <si>
    <t>Wasserkraft (Laufwasser, Speicherwasser)</t>
  </si>
  <si>
    <t>M.6  Bruttostromerzeugung nach Energieträgern 1990 - 2019 und Anteile 2019</t>
  </si>
  <si>
    <t>sonstige Energieträger</t>
  </si>
  <si>
    <t>M.7  Installierte Leistung, Anlagenzahl, Stromerzeugung und Volllaststunden aus 
Windenergie Onshore 1990 - 2020 (ohne Anlagen bis 50 kW)</t>
  </si>
  <si>
    <t>Stand 05.07.2016</t>
  </si>
  <si>
    <t>Jahres-
endwert</t>
  </si>
  <si>
    <t>WKA absolut</t>
  </si>
  <si>
    <t>Leistung der WKA insgesamt</t>
  </si>
  <si>
    <t>Nettozubau
Leistung</t>
  </si>
  <si>
    <t>Leistung je WKA</t>
  </si>
  <si>
    <t>Volllaststunden</t>
  </si>
  <si>
    <t>tatsächliche Stromerzeugung</t>
  </si>
  <si>
    <t>inkl. Abregelung</t>
  </si>
  <si>
    <t>Anzahl</t>
  </si>
  <si>
    <t>kW</t>
  </si>
  <si>
    <t>h</t>
  </si>
  <si>
    <t>Abb. 12  Installierte Leistung, Anlagenzahl, Stromerzeugung und Volllaststunden aus 
Windenergie Onshore 1990 - 2019 (ohne Anlagen bis 50 kW)</t>
  </si>
  <si>
    <r>
      <t xml:space="preserve">Quellen:  Stromerzeugung: Statistikamt Nord;
Anlagenzahlen und installierte Leistung bis 2013: Landwirtschaftskammer Schleswig-Holstein;
Anlagenzahlen und installierte Leistung ab 2014: Landesamt für Landwirtschaft, Umwelt und ländliche Räume des Landes Schleswig-Holstein (LLUR) auf Basis der Statistik genehmigungspflichtiger Windenergieanlagen an Land; http://www.schleswig- holstein.de/DE/Themen/W/windenergie.html;       
Abregelung von Windstrom: Netzbetreiber und MELUND Schleswig-Holstein; http://www.schleswig-holstein.de/DE/Schwerpunkte/Energiewende/Strom/_documents/einspeisemanagement.html
Die hier verwendeten Daten zur installierten  Leistung von Windenergieanlagen und Anlagenzahlen sind geringer als die Daten in den Tabellen zu den Abbildungen 10 und 22b, weil letztere auch nicht genehmigungspflichtige Windenergieanlagen wie Kleinwindenergieanlagen sowie in früheren Jahren auf der Grundlage von baurechtlichen Genehmigungen installierte kleine Windenergieanlagen enthalten. 
Die Volllaststunden werden berechnet über die Stromerzeugung bezogen auf den Mittelwert von Jahresanfangs- und Jahresendbestand der installierten Leistung. 
</t>
    </r>
    <r>
      <rPr>
        <sz val="5"/>
        <rFont val="Arial"/>
        <family val="2"/>
      </rPr>
      <t xml:space="preserve">
</t>
    </r>
  </si>
  <si>
    <t>Raumwärme</t>
  </si>
  <si>
    <t>Warmwasser</t>
  </si>
  <si>
    <t>Prozess-
wärme</t>
  </si>
  <si>
    <t>Veränderung 2019 ggü. 
2008</t>
  </si>
  <si>
    <t>Gewerbe, Handel, Dienstleitungen (GHD)</t>
  </si>
  <si>
    <t>Wärme insgesamt</t>
  </si>
  <si>
    <t>M.9  Fernwärmeerzeugung nach Energieträgern 2003 - 2019 und Anteile 2019</t>
  </si>
  <si>
    <t>feste /
flüssige biogene Stoffe</t>
  </si>
  <si>
    <t>Biogas/Klärgas/
Deponiegas</t>
  </si>
  <si>
    <r>
      <t>biogene Abfälle</t>
    </r>
    <r>
      <rPr>
        <vertAlign val="superscript"/>
        <sz val="9"/>
        <rFont val="Arial"/>
        <family val="2"/>
      </rPr>
      <t>1)</t>
    </r>
    <r>
      <rPr>
        <sz val="9"/>
        <rFont val="Arial"/>
        <family val="2"/>
      </rPr>
      <t xml:space="preserve">
</t>
    </r>
  </si>
  <si>
    <t>darunter Zuschät-zung Biogas</t>
  </si>
  <si>
    <t>M  Abb.8  Fernwärmeerzeugung nach Energieträgern 2003 - 2019 und Anteile 2019</t>
  </si>
  <si>
    <t>M.10  Anteil KWK-Strom am Bruttostromverbrauch in SH und D 2003 - 2019</t>
  </si>
  <si>
    <t>Stromerzeugung aus KWK</t>
  </si>
  <si>
    <t>Bruttostrom-verbrauch</t>
  </si>
  <si>
    <t>KWK-Anteil am Stromverbrauch</t>
  </si>
  <si>
    <t>KWK-Anteil am Stromverbrauch (inkl. 
Zuschätzung EE)</t>
  </si>
  <si>
    <t>Stromerzeugung 
aus KWK</t>
  </si>
  <si>
    <t>KWK-Anteil am Stromverbrauch 
inkl. KWK 
in Kleinanlagen</t>
  </si>
  <si>
    <t>ohne Zuschätzung EE</t>
  </si>
  <si>
    <t>Zuschätzung EE</t>
  </si>
  <si>
    <r>
      <t>2019</t>
    </r>
    <r>
      <rPr>
        <vertAlign val="superscript"/>
        <sz val="9"/>
        <rFont val="Arial"/>
        <family val="2"/>
      </rPr>
      <t>a)</t>
    </r>
  </si>
  <si>
    <t>a) Bruttostromverbrauch vorläufig</t>
  </si>
  <si>
    <t>M.11  Stromerzeugung aus KWK nach Energieträgern 2003 - 2019 und Anteile 2019</t>
  </si>
  <si>
    <t>M.12  Wärmeerzeugung aus KWK nach Energieträgern 2003 - 2019 und Anteile 2019</t>
  </si>
  <si>
    <t xml:space="preserve">k.A.   </t>
  </si>
  <si>
    <t>M.13  Beiträge der einzelnen Energieträger zum gesamten endenergetischen Versorgungsbeitrag der Erneuerbaren Energien 2006 - 2019 und Anteile 2019</t>
  </si>
  <si>
    <t>EE Beitrag zum EEV Gesamt (Strom, Wärme, Kraftstoffe)</t>
  </si>
  <si>
    <t>Anstieg
2006 - 2019</t>
  </si>
  <si>
    <t>Anteile 2019</t>
  </si>
  <si>
    <r>
      <t>darunter Zuschätzung</t>
    </r>
    <r>
      <rPr>
        <vertAlign val="superscript"/>
        <sz val="9"/>
        <rFont val="Arial"/>
        <family val="2"/>
      </rPr>
      <t>1)</t>
    </r>
  </si>
  <si>
    <r>
      <t>biogene Abfälle</t>
    </r>
    <r>
      <rPr>
        <vertAlign val="superscript"/>
        <sz val="9"/>
        <rFont val="Arial"/>
        <family val="2"/>
      </rPr>
      <t>2)</t>
    </r>
  </si>
  <si>
    <t>1) inkl. Zuschätzung biogener Anteil Fernwärme</t>
  </si>
  <si>
    <t>M.14  EEG-Durchschnittsvergütungen 2015 - 2019 im Vergleich der Bundesländer und D</t>
  </si>
  <si>
    <t>Bundesland</t>
  </si>
  <si>
    <r>
      <t>Durchschnittsvergütung</t>
    </r>
    <r>
      <rPr>
        <vertAlign val="superscript"/>
        <sz val="9"/>
        <rFont val="Arial"/>
        <family val="2"/>
      </rPr>
      <t>1)</t>
    </r>
  </si>
  <si>
    <t>Ct/kWh</t>
  </si>
  <si>
    <t>1) Durchschnittsvergütungen für Deutschland und Bundesländer nur für EEG-Anlagen an Land (d.h. ohne Wind Offshore), daher werden an dieser Stelle für SH und D andere Werte als in Abb. 22a ausgewiesen</t>
  </si>
  <si>
    <r>
      <t>M.15  Gesamte CO</t>
    </r>
    <r>
      <rPr>
        <b/>
        <vertAlign val="subscript"/>
        <sz val="10"/>
        <rFont val="Arial"/>
        <family val="2"/>
      </rPr>
      <t>2</t>
    </r>
    <r>
      <rPr>
        <b/>
        <sz val="10"/>
        <rFont val="Arial"/>
        <family val="2"/>
      </rPr>
      <t>-Emissionen (Quellenbilanz) nach Sektoren 1990 - 2019 und Anteile 2019</t>
    </r>
  </si>
  <si>
    <t>Kohlendioxid (CO2)</t>
  </si>
  <si>
    <t>private Haushalte</t>
  </si>
  <si>
    <t>Umwandlungs-bereich</t>
  </si>
  <si>
    <r>
      <t>Landwirt-schaft</t>
    </r>
    <r>
      <rPr>
        <vertAlign val="superscript"/>
        <sz val="9"/>
        <rFont val="Arial"/>
        <family val="2"/>
      </rPr>
      <t>2)</t>
    </r>
  </si>
  <si>
    <t>1 000 t</t>
  </si>
  <si>
    <t>Veränderung 2019 ggü. 1990</t>
  </si>
  <si>
    <r>
      <t>1) inkl. prozessbedingter CO</t>
    </r>
    <r>
      <rPr>
        <vertAlign val="subscript"/>
        <sz val="8"/>
        <rFont val="Arial"/>
        <family val="2"/>
      </rPr>
      <t>2</t>
    </r>
    <r>
      <rPr>
        <sz val="8"/>
        <rFont val="Arial"/>
        <family val="2"/>
      </rPr>
      <t>-Emissionen</t>
    </r>
  </si>
  <si>
    <t>2) aus Düngung und Kalkung</t>
  </si>
  <si>
    <r>
      <t>nachrichtlich: M.15a  Gesamte CO</t>
    </r>
    <r>
      <rPr>
        <b/>
        <vertAlign val="subscript"/>
        <sz val="10"/>
        <rFont val="Arial"/>
        <family val="2"/>
      </rPr>
      <t>2</t>
    </r>
    <r>
      <rPr>
        <b/>
        <sz val="10"/>
        <rFont val="Arial"/>
        <family val="2"/>
      </rPr>
      <t>-Emissionen (Verursacherbilanz) nach Sektoren 1990 - 2019</t>
    </r>
  </si>
  <si>
    <t>private
 Haushalte</t>
  </si>
  <si>
    <r>
      <t>M.16  CO</t>
    </r>
    <r>
      <rPr>
        <b/>
        <vertAlign val="subscript"/>
        <sz val="10"/>
        <color theme="1"/>
        <rFont val="Arial"/>
        <family val="2"/>
      </rPr>
      <t>2</t>
    </r>
    <r>
      <rPr>
        <b/>
        <sz val="10"/>
        <color theme="1"/>
        <rFont val="Arial"/>
        <family val="2"/>
      </rPr>
      <t>-Emissionsfaktoren der Strom- und Wärmeerzeugung</t>
    </r>
    <r>
      <rPr>
        <b/>
        <sz val="10"/>
        <rFont val="Arial"/>
        <family val="2"/>
      </rPr>
      <t xml:space="preserve"> 1990 - 2019</t>
    </r>
  </si>
  <si>
    <r>
      <t>CO</t>
    </r>
    <r>
      <rPr>
        <vertAlign val="subscript"/>
        <sz val="9"/>
        <rFont val="Arial"/>
        <family val="2"/>
      </rPr>
      <t>2</t>
    </r>
    <r>
      <rPr>
        <sz val="9"/>
        <rFont val="Arial"/>
        <family val="2"/>
      </rPr>
      <t>-Faktoren</t>
    </r>
  </si>
  <si>
    <t>Generalfaktor Strom</t>
  </si>
  <si>
    <t>Fernwärme SH</t>
  </si>
  <si>
    <t>Wärme SH</t>
  </si>
  <si>
    <t>Strom SH</t>
  </si>
  <si>
    <r>
      <t>g CO</t>
    </r>
    <r>
      <rPr>
        <vertAlign val="subscript"/>
        <sz val="9"/>
        <rFont val="Arial"/>
        <family val="2"/>
      </rPr>
      <t>2</t>
    </r>
    <r>
      <rPr>
        <sz val="9"/>
        <rFont val="Arial"/>
        <family val="2"/>
      </rPr>
      <t xml:space="preserve"> / kWh</t>
    </r>
  </si>
  <si>
    <r>
      <t>M.17  CH</t>
    </r>
    <r>
      <rPr>
        <b/>
        <vertAlign val="subscript"/>
        <sz val="10"/>
        <rFont val="Arial"/>
        <family val="2"/>
      </rPr>
      <t>4</t>
    </r>
    <r>
      <rPr>
        <b/>
        <sz val="10"/>
        <rFont val="Arial"/>
        <family val="2"/>
      </rPr>
      <t>-Emissionen nach Sektoren 1990 - 2019</t>
    </r>
  </si>
  <si>
    <r>
      <t>Land-
wirtschaft</t>
    </r>
    <r>
      <rPr>
        <vertAlign val="superscript"/>
        <sz val="9"/>
        <rFont val="Arial"/>
        <family val="2"/>
      </rPr>
      <t xml:space="preserve"> 1)</t>
    </r>
  </si>
  <si>
    <t>Abfall-
wirtschaft</t>
  </si>
  <si>
    <r>
      <t>Energie-
gewinnung,
-verteilung,
Feuerungs-anlagen</t>
    </r>
    <r>
      <rPr>
        <vertAlign val="superscript"/>
        <sz val="9"/>
        <rFont val="Arial"/>
        <family val="2"/>
      </rPr>
      <t>2)</t>
    </r>
  </si>
  <si>
    <r>
      <t>Verkehr</t>
    </r>
    <r>
      <rPr>
        <vertAlign val="superscript"/>
        <sz val="9"/>
        <rFont val="Arial"/>
        <family val="2"/>
      </rPr>
      <t>3)</t>
    </r>
    <r>
      <rPr>
        <sz val="9"/>
        <rFont val="Arial"/>
        <family val="2"/>
      </rPr>
      <t>,
Prozesse, 
Produkt-
anwendungen</t>
    </r>
  </si>
  <si>
    <r>
      <t>1 000 Tonnen CO</t>
    </r>
    <r>
      <rPr>
        <vertAlign val="subscript"/>
        <sz val="9"/>
        <rFont val="Arial"/>
        <family val="2"/>
      </rPr>
      <t>2</t>
    </r>
    <r>
      <rPr>
        <sz val="9"/>
        <rFont val="Arial"/>
        <family val="2"/>
      </rPr>
      <t>-Äquivalente</t>
    </r>
  </si>
  <si>
    <r>
      <t>1 000 Tonnen 
CO</t>
    </r>
    <r>
      <rPr>
        <vertAlign val="subscript"/>
        <sz val="9"/>
        <rFont val="Arial"/>
        <family val="2"/>
      </rPr>
      <t>2</t>
    </r>
    <r>
      <rPr>
        <sz val="9"/>
        <rFont val="Arial"/>
        <family val="2"/>
      </rPr>
      <t>-Äquivalente</t>
    </r>
  </si>
  <si>
    <t>1) Viehhaltung, landwirtschaftliche Böden (Mineraldünger, Wirtschaftsdünger, Weidegang, Anbau, organische Böden, Auswaschung und Deposition)</t>
  </si>
  <si>
    <t>2) Öffentliche Wärmekraftwerke und Fernheizwerke, Industrie, Haushalte und Gewerbe, Handel, Dientleistungen</t>
  </si>
  <si>
    <t>3) Straßenverkehr, sonstiger Verkehr, Off-Road-Verkehr</t>
  </si>
  <si>
    <t>Stand 20.01.2020</t>
  </si>
  <si>
    <r>
      <t>M.18  Änderungsraten der CH</t>
    </r>
    <r>
      <rPr>
        <b/>
        <vertAlign val="subscript"/>
        <sz val="10"/>
        <rFont val="Arial"/>
        <family val="2"/>
      </rPr>
      <t>4</t>
    </r>
    <r>
      <rPr>
        <b/>
        <sz val="10"/>
        <rFont val="Arial"/>
        <family val="2"/>
      </rPr>
      <t>-Emissionen nach Sektoren 1990 - 2019</t>
    </r>
  </si>
  <si>
    <r>
      <t>Abb. 26  Änderungsraten der CH</t>
    </r>
    <r>
      <rPr>
        <b/>
        <vertAlign val="subscript"/>
        <sz val="10"/>
        <rFont val="Arial"/>
        <family val="2"/>
      </rPr>
      <t>4</t>
    </r>
    <r>
      <rPr>
        <b/>
        <sz val="10"/>
        <rFont val="Arial"/>
        <family val="2"/>
      </rPr>
      <t>-Emissionen nach Sektoren 1990 - 2017</t>
    </r>
  </si>
  <si>
    <t>Stand 14.01.2019</t>
  </si>
  <si>
    <r>
      <t>M.19  N</t>
    </r>
    <r>
      <rPr>
        <b/>
        <vertAlign val="subscript"/>
        <sz val="10"/>
        <rFont val="Arial"/>
        <family val="2"/>
      </rPr>
      <t>2</t>
    </r>
    <r>
      <rPr>
        <b/>
        <sz val="10"/>
        <rFont val="Arial"/>
        <family val="2"/>
      </rPr>
      <t>O-Emissionen nach Sektoren 1990 - 2019</t>
    </r>
  </si>
  <si>
    <t>Abwasser-beseitigung, 
Kompostierung</t>
  </si>
  <si>
    <r>
      <t>Verkehr</t>
    </r>
    <r>
      <rPr>
        <vertAlign val="superscript"/>
        <sz val="9"/>
        <rFont val="Arial"/>
        <family val="2"/>
      </rPr>
      <t>2)</t>
    </r>
    <r>
      <rPr>
        <sz val="9"/>
        <rFont val="Arial"/>
        <family val="2"/>
      </rPr>
      <t>, Prozesse, Produkt-
anwendungen</t>
    </r>
  </si>
  <si>
    <r>
      <t>Feuerungs-anlagen</t>
    </r>
    <r>
      <rPr>
        <vertAlign val="superscript"/>
        <sz val="9"/>
        <rFont val="Arial"/>
        <family val="2"/>
      </rPr>
      <t xml:space="preserve"> 3)</t>
    </r>
  </si>
  <si>
    <t>Abwasser-
beseitigung, 
Kompostierung</t>
  </si>
  <si>
    <r>
      <t>Verkehr</t>
    </r>
    <r>
      <rPr>
        <vertAlign val="superscript"/>
        <sz val="9"/>
        <rFont val="Arial"/>
        <family val="2"/>
      </rPr>
      <t>2)</t>
    </r>
    <r>
      <rPr>
        <sz val="9"/>
        <rFont val="Arial"/>
        <family val="2"/>
      </rPr>
      <t>, Prozesse, 
Produkt-
anwendungen</t>
    </r>
  </si>
  <si>
    <r>
      <t>Feuerungs-
anlagen</t>
    </r>
    <r>
      <rPr>
        <vertAlign val="superscript"/>
        <sz val="9"/>
        <rFont val="Arial"/>
        <family val="2"/>
      </rPr>
      <t xml:space="preserve"> 3)</t>
    </r>
  </si>
  <si>
    <r>
      <t>1 000 Tonnen CO</t>
    </r>
    <r>
      <rPr>
        <vertAlign val="subscript"/>
        <sz val="9"/>
        <rFont val="Arial"/>
        <family val="2"/>
      </rPr>
      <t>2</t>
    </r>
    <r>
      <rPr>
        <sz val="9"/>
        <rFont val="Arial"/>
        <family val="2"/>
      </rPr>
      <t>-
Äquivalente</t>
    </r>
  </si>
  <si>
    <t>2) Straßenverkehr, sonstiger Verkehr, Off-Road-Verkehr</t>
  </si>
  <si>
    <t>3) Öffentliche Wärmekraftwerke und Fernheizwerke, Industrie, Haushalte und Gewerbe, Handel, Dientleistungen</t>
  </si>
  <si>
    <r>
      <t>M.20  Änderungsraten der N</t>
    </r>
    <r>
      <rPr>
        <b/>
        <vertAlign val="subscript"/>
        <sz val="10"/>
        <rFont val="Arial"/>
        <family val="2"/>
      </rPr>
      <t>2</t>
    </r>
    <r>
      <rPr>
        <b/>
        <sz val="10"/>
        <rFont val="Arial"/>
        <family val="2"/>
      </rPr>
      <t>O-Emissionen nach Sektoren 1990 - 2019</t>
    </r>
  </si>
  <si>
    <t>Abwasser-
beseitigung, Kom-
postierung</t>
  </si>
  <si>
    <r>
      <t>Abb. 28  Änderungsraten der N</t>
    </r>
    <r>
      <rPr>
        <b/>
        <vertAlign val="subscript"/>
        <sz val="10"/>
        <rFont val="Arial"/>
        <family val="2"/>
      </rPr>
      <t>2</t>
    </r>
    <r>
      <rPr>
        <b/>
        <sz val="10"/>
        <rFont val="Arial"/>
        <family val="2"/>
      </rPr>
      <t>O-Emissionen nach Sektoren 1990 - 2018</t>
    </r>
  </si>
  <si>
    <t xml:space="preserve">M.21   Änderungen der Emissionen der einzelnen THG in SH und D 2019 gegenüber 1990 </t>
  </si>
  <si>
    <r>
      <t>Kohlendioxid (CO</t>
    </r>
    <r>
      <rPr>
        <vertAlign val="subscript"/>
        <sz val="9"/>
        <rFont val="Arial"/>
        <family val="2"/>
      </rPr>
      <t>2</t>
    </r>
    <r>
      <rPr>
        <sz val="9"/>
        <rFont val="Arial"/>
        <family val="2"/>
      </rPr>
      <t>)</t>
    </r>
  </si>
  <si>
    <r>
      <t>Methan (CH</t>
    </r>
    <r>
      <rPr>
        <vertAlign val="subscript"/>
        <sz val="9"/>
        <rFont val="Arial"/>
        <family val="2"/>
      </rPr>
      <t>4</t>
    </r>
    <r>
      <rPr>
        <sz val="9"/>
        <rFont val="Arial"/>
        <family val="2"/>
      </rPr>
      <t>)</t>
    </r>
  </si>
  <si>
    <r>
      <t>Distikstoffdioxid (N</t>
    </r>
    <r>
      <rPr>
        <vertAlign val="subscript"/>
        <sz val="9"/>
        <rFont val="Arial"/>
        <family val="2"/>
      </rPr>
      <t>2</t>
    </r>
    <r>
      <rPr>
        <sz val="9"/>
        <rFont val="Arial"/>
        <family val="2"/>
      </rPr>
      <t>O)</t>
    </r>
  </si>
  <si>
    <t>F-Gase</t>
  </si>
  <si>
    <t>SH</t>
  </si>
  <si>
    <t>D</t>
  </si>
  <si>
    <r>
      <t>SH</t>
    </r>
    <r>
      <rPr>
        <vertAlign val="superscript"/>
        <sz val="9"/>
        <rFont val="Arial"/>
        <family val="2"/>
      </rPr>
      <t>2)</t>
    </r>
  </si>
  <si>
    <r>
      <t>Quellenbilanz</t>
    </r>
    <r>
      <rPr>
        <vertAlign val="superscript"/>
        <sz val="9"/>
        <rFont val="Arial"/>
        <family val="2"/>
      </rPr>
      <t>1)</t>
    </r>
  </si>
  <si>
    <r>
      <t>nachr.
Verursacher-bilanz</t>
    </r>
    <r>
      <rPr>
        <vertAlign val="superscript"/>
        <sz val="9"/>
        <rFont val="Arial"/>
        <family val="2"/>
      </rPr>
      <t>1)</t>
    </r>
  </si>
  <si>
    <t>Landwirtschaft
(Düngung, Kalkung)</t>
  </si>
  <si>
    <t>1 000 Tonnen</t>
  </si>
  <si>
    <t>1) inkl. prozessbedingter Emissionen</t>
  </si>
  <si>
    <t>2) inkl. Quellenbilanz</t>
  </si>
  <si>
    <t>Treibhaus-gase insgesamt (Quellen-bilanz)</t>
  </si>
  <si>
    <t>energiebedingte</t>
  </si>
  <si>
    <t>prozessbedingte</t>
  </si>
  <si>
    <r>
      <t>Landwirtschaft</t>
    </r>
    <r>
      <rPr>
        <vertAlign val="superscript"/>
        <sz val="9"/>
        <rFont val="Arial"/>
        <family val="2"/>
      </rPr>
      <t>1)</t>
    </r>
  </si>
  <si>
    <r>
      <t>CH</t>
    </r>
    <r>
      <rPr>
        <vertAlign val="subscript"/>
        <sz val="9"/>
        <rFont val="Arial"/>
        <family val="2"/>
      </rPr>
      <t>4</t>
    </r>
    <r>
      <rPr>
        <sz val="9"/>
        <rFont val="Arial"/>
        <family val="2"/>
      </rPr>
      <t>-Emissionen</t>
    </r>
  </si>
  <si>
    <r>
      <t>N</t>
    </r>
    <r>
      <rPr>
        <vertAlign val="subscript"/>
        <sz val="9"/>
        <rFont val="Arial"/>
        <family val="2"/>
      </rPr>
      <t>2</t>
    </r>
    <r>
      <rPr>
        <sz val="9"/>
        <rFont val="Arial"/>
        <family val="2"/>
      </rPr>
      <t>O-Emissionen</t>
    </r>
  </si>
  <si>
    <r>
      <t>1000 t 
CO</t>
    </r>
    <r>
      <rPr>
        <vertAlign val="subscript"/>
        <sz val="9"/>
        <rFont val="Arial"/>
        <family val="2"/>
      </rPr>
      <t>2</t>
    </r>
    <r>
      <rPr>
        <sz val="9"/>
        <rFont val="Arial"/>
        <family val="2"/>
      </rPr>
      <t>-Äqui-valente</t>
    </r>
  </si>
  <si>
    <t>Anteile
 in %</t>
  </si>
  <si>
    <t>1) aus Futterzusatz und Kalkung</t>
  </si>
  <si>
    <t>Treibhaus-gase insgesamt (Verur-sacher-bilanz)</t>
  </si>
  <si>
    <r>
      <t>1000 t 
CO</t>
    </r>
    <r>
      <rPr>
        <vertAlign val="subscript"/>
        <sz val="9"/>
        <rFont val="Arial"/>
        <family val="2"/>
      </rPr>
      <t>2</t>
    </r>
    <r>
      <rPr>
        <sz val="9"/>
        <rFont val="Arial"/>
        <family val="2"/>
      </rPr>
      <t>-Äquivalente</t>
    </r>
  </si>
  <si>
    <t>M.23  Emissionen und Senken des Sektors LULUCF in Schleswig-Holstein 2019</t>
  </si>
  <si>
    <t>Wald</t>
  </si>
  <si>
    <t>Ackerland</t>
  </si>
  <si>
    <t>Grünland</t>
  </si>
  <si>
    <t>Feuchtgebiete</t>
  </si>
  <si>
    <t>Siedlungen</t>
  </si>
  <si>
    <t>1000 Tonnen CO2-Äquivalente</t>
  </si>
  <si>
    <t>1) i.e.S. im eigentlichen Sinne</t>
  </si>
  <si>
    <t>2) inkl. Torfabbau</t>
  </si>
  <si>
    <t>Stand 20.02.2020</t>
  </si>
  <si>
    <r>
      <t>Ackerland annuell</t>
    </r>
    <r>
      <rPr>
        <vertAlign val="superscript"/>
        <sz val="9"/>
        <rFont val="Arial"/>
        <family val="2"/>
      </rPr>
      <t>1)</t>
    </r>
  </si>
  <si>
    <r>
      <t>Grünland i.e.S.</t>
    </r>
    <r>
      <rPr>
        <vertAlign val="superscript"/>
        <sz val="9"/>
        <rFont val="Arial"/>
        <family val="2"/>
      </rPr>
      <t>2)</t>
    </r>
  </si>
  <si>
    <t>mineralische Böden</t>
  </si>
  <si>
    <t>organische Böden</t>
  </si>
  <si>
    <t>CO2</t>
  </si>
  <si>
    <t>N2O</t>
  </si>
  <si>
    <t>CH4</t>
  </si>
  <si>
    <r>
      <t>Schleswig-Holstein</t>
    </r>
    <r>
      <rPr>
        <vertAlign val="superscript"/>
        <sz val="9"/>
        <rFont val="Arial"/>
        <family val="2"/>
      </rPr>
      <t>1)</t>
    </r>
  </si>
  <si>
    <t>1 000 Einwohner</t>
  </si>
  <si>
    <r>
      <t>THG</t>
    </r>
    <r>
      <rPr>
        <vertAlign val="superscript"/>
        <sz val="9"/>
        <rFont val="Arial"/>
        <family val="2"/>
      </rPr>
      <t>2)</t>
    </r>
    <r>
      <rPr>
        <sz val="9"/>
        <rFont val="Arial"/>
        <family val="2"/>
      </rPr>
      <t xml:space="preserve"> / Einwohner</t>
    </r>
  </si>
  <si>
    <r>
      <t>Tonnen CO</t>
    </r>
    <r>
      <rPr>
        <vertAlign val="subscript"/>
        <sz val="9"/>
        <rFont val="Arial"/>
        <family val="2"/>
      </rPr>
      <t>2</t>
    </r>
    <r>
      <rPr>
        <sz val="9"/>
        <rFont val="Arial"/>
        <family val="2"/>
      </rPr>
      <t>-Äquivalente</t>
    </r>
  </si>
  <si>
    <t>Veränderung 2020 ggü. 1990</t>
  </si>
  <si>
    <t>Veränderung zum Vorjahr</t>
  </si>
  <si>
    <t>1) Quellenbilanz</t>
  </si>
  <si>
    <r>
      <t>2) SH und D: CO</t>
    </r>
    <r>
      <rPr>
        <vertAlign val="subscript"/>
        <sz val="8"/>
        <color theme="1"/>
        <rFont val="Arial"/>
        <family val="2"/>
      </rPr>
      <t>2</t>
    </r>
    <r>
      <rPr>
        <sz val="8"/>
        <color theme="1"/>
        <rFont val="Arial"/>
        <family val="2"/>
      </rPr>
      <t>, CH</t>
    </r>
    <r>
      <rPr>
        <vertAlign val="subscript"/>
        <sz val="8"/>
        <color theme="1"/>
        <rFont val="Arial"/>
        <family val="2"/>
      </rPr>
      <t>4</t>
    </r>
    <r>
      <rPr>
        <sz val="8"/>
        <color theme="1"/>
        <rFont val="Arial"/>
        <family val="2"/>
      </rPr>
      <t xml:space="preserve"> und N</t>
    </r>
    <r>
      <rPr>
        <vertAlign val="subscript"/>
        <sz val="8"/>
        <color theme="1"/>
        <rFont val="Arial"/>
        <family val="2"/>
      </rPr>
      <t>2</t>
    </r>
    <r>
      <rPr>
        <sz val="8"/>
        <color theme="1"/>
        <rFont val="Arial"/>
        <family val="2"/>
      </rPr>
      <t>O plus F-Gase</t>
    </r>
  </si>
  <si>
    <t>A.1  Entwicklung der Indikatoren zu Treibhausgasen und Energieverbrauch 1991 - 2019</t>
  </si>
  <si>
    <r>
      <t>THG</t>
    </r>
    <r>
      <rPr>
        <vertAlign val="superscript"/>
        <sz val="9"/>
        <rFont val="Arial"/>
        <family val="2"/>
      </rPr>
      <t>1)</t>
    </r>
  </si>
  <si>
    <t>PEV</t>
  </si>
  <si>
    <t>EEV</t>
  </si>
  <si>
    <t>BIP (preisber., verkettet)</t>
  </si>
  <si>
    <t>Produktivität (BIP / Einsatzfaktor)
  Index (1991 = 100)</t>
  </si>
  <si>
    <t>Index (1991=100)</t>
  </si>
  <si>
    <r>
      <t>1) SH und D: CO</t>
    </r>
    <r>
      <rPr>
        <vertAlign val="subscript"/>
        <sz val="8"/>
        <color theme="1"/>
        <rFont val="Arial"/>
        <family val="2"/>
      </rPr>
      <t>2</t>
    </r>
    <r>
      <rPr>
        <sz val="8"/>
        <color theme="1"/>
        <rFont val="Arial"/>
        <family val="2"/>
      </rPr>
      <t>, CH</t>
    </r>
    <r>
      <rPr>
        <vertAlign val="subscript"/>
        <sz val="8"/>
        <color theme="1"/>
        <rFont val="Arial"/>
        <family val="2"/>
      </rPr>
      <t>4</t>
    </r>
    <r>
      <rPr>
        <sz val="8"/>
        <color theme="1"/>
        <rFont val="Arial"/>
        <family val="2"/>
      </rPr>
      <t xml:space="preserve"> und N</t>
    </r>
    <r>
      <rPr>
        <vertAlign val="subscript"/>
        <sz val="8"/>
        <color theme="1"/>
        <rFont val="Arial"/>
        <family val="2"/>
      </rPr>
      <t>2</t>
    </r>
    <r>
      <rPr>
        <sz val="8"/>
        <color theme="1"/>
        <rFont val="Arial"/>
        <family val="2"/>
      </rPr>
      <t>O</t>
    </r>
  </si>
  <si>
    <t>Pro Einheit des preisbereinigten Bruttoinlandsprodukt (BIP) (reale Veränderung) sinken Energieverbrauch und Treibhausgasemissionen, d.h. die Treibhausgas- und die Energieproduktivität steigen kontinuierlich an. Pro Tonne THG-Emissionen konnte 2016 ein um rund 65% höheres Bruttoinlandsprodukt erreicht werden als im Jahr 1991.</t>
  </si>
  <si>
    <t>A.2  Gewinnung nach Energieträgern 1990 - 2019</t>
  </si>
  <si>
    <t>Rohölgewinnung</t>
  </si>
  <si>
    <t>Wind</t>
  </si>
  <si>
    <t>Klärgas, Deponiegas</t>
  </si>
  <si>
    <r>
      <t>nicht biogene Abfälle</t>
    </r>
    <r>
      <rPr>
        <vertAlign val="superscript"/>
        <sz val="9"/>
        <rFont val="Arial"/>
        <family val="2"/>
      </rPr>
      <t>1)</t>
    </r>
    <r>
      <rPr>
        <sz val="9"/>
        <rFont val="Arial"/>
        <family val="2"/>
      </rPr>
      <t xml:space="preserve"> und andere Energieträger</t>
    </r>
  </si>
  <si>
    <t>Anteil EE an Gewinnung insgesamt</t>
  </si>
  <si>
    <t>A.3  Nichtenergetischer Verbrauch nach Energieträgern 1990 - 2019</t>
  </si>
  <si>
    <t>Braunkohlenprodukte</t>
  </si>
  <si>
    <t>Rohbenzin</t>
  </si>
  <si>
    <t>Heizöl, leicht</t>
  </si>
  <si>
    <t>Heizöl, schwer</t>
  </si>
  <si>
    <t>Andere Mineralölprodukte, Petrolkoks</t>
  </si>
  <si>
    <t>Flüssiggas</t>
  </si>
  <si>
    <t>Raffineriegas</t>
  </si>
  <si>
    <t>Andere</t>
  </si>
  <si>
    <t>A.4  Niveau und Entwicklung des Endenergieverbrauchs auf den drei Teilmärkten Wärme, Strom und Antriebsstoffe 1990 - 2019</t>
  </si>
  <si>
    <r>
      <t>Wärme temperatur-bereinigt</t>
    </r>
    <r>
      <rPr>
        <vertAlign val="superscript"/>
        <sz val="9"/>
        <rFont val="Arial"/>
        <family val="2"/>
      </rPr>
      <t>1)</t>
    </r>
  </si>
  <si>
    <t>Kraftstoffe</t>
  </si>
  <si>
    <t>Strom zur Wärme-erzeugung</t>
  </si>
  <si>
    <t>1) ohne Zuschätzung und ohne Strom zur Wärmeerzeugung</t>
  </si>
  <si>
    <t>A.5  Endenergieverbrauch im Verkehrssektor nach Verkehrsträgern 
1990 - 2019</t>
  </si>
  <si>
    <t>Schienenverkehr</t>
  </si>
  <si>
    <t>Straßenverkehr</t>
  </si>
  <si>
    <t>Luftfahrt</t>
  </si>
  <si>
    <t>Schiffsverkehr</t>
  </si>
  <si>
    <t>Diesel, Biotreibstoffe</t>
  </si>
  <si>
    <t>A.5a  Endenergieverbrauch im Straßenverkehr nach Kraftstoff- und Antriebsarten 1990 - 2019</t>
  </si>
  <si>
    <t>Ottokraftstoff</t>
  </si>
  <si>
    <t>Diesel</t>
  </si>
  <si>
    <t>Erdgas/
Flüssiggas</t>
  </si>
  <si>
    <t>A.5b  Stromverbrauch für Elektromobilität im Straßenverkehr nach Fahrzeugtypen 2017 - 2019</t>
  </si>
  <si>
    <t>reine E-PKW</t>
  </si>
  <si>
    <t>Plug-in-Hybride</t>
  </si>
  <si>
    <t>Nutzfahrzeuge</t>
  </si>
  <si>
    <t>Busse</t>
  </si>
  <si>
    <t>Sonstige E-Fahrzeuge</t>
  </si>
  <si>
    <r>
      <t>A.5c  CO</t>
    </r>
    <r>
      <rPr>
        <vertAlign val="subscript"/>
        <sz val="10"/>
        <rFont val="Arial"/>
        <family val="2"/>
      </rPr>
      <t>2</t>
    </r>
    <r>
      <rPr>
        <b/>
        <sz val="10"/>
        <rFont val="Arial"/>
        <family val="2"/>
      </rPr>
      <t>-Emissionen (Verursacherbilanz) im Verkehrssektor nach Verkehrsträgern 
1990 - 2019</t>
    </r>
  </si>
  <si>
    <t>A.6  Endenergieverbrauch nach Sektoren und Energieträgern 2019 in SH und D</t>
  </si>
  <si>
    <t>Verarbeitendes Gewerbe</t>
  </si>
  <si>
    <t>Deutsch-
land</t>
  </si>
  <si>
    <t>Steinkohle</t>
  </si>
  <si>
    <r>
      <t>Braunkohle und sonstige Energieträger</t>
    </r>
    <r>
      <rPr>
        <vertAlign val="superscript"/>
        <sz val="9"/>
        <rFont val="Arial"/>
        <family val="2"/>
      </rPr>
      <t>1)</t>
    </r>
  </si>
  <si>
    <t>Mineralöle und Mineralöl-
produkte</t>
  </si>
  <si>
    <t>darunter:</t>
  </si>
  <si>
    <t xml:space="preserve">   Motorenbenzin</t>
  </si>
  <si>
    <t>Motorenbenzin</t>
  </si>
  <si>
    <t xml:space="preserve">   Dieselkraftstoff</t>
  </si>
  <si>
    <t>Dieselkraftstoff</t>
  </si>
  <si>
    <t xml:space="preserve">   Flugturbinenkraftstoff</t>
  </si>
  <si>
    <t>Flugturbinenkraftstoff</t>
  </si>
  <si>
    <t xml:space="preserve">   Flüssiggas</t>
  </si>
  <si>
    <t>Heizöl</t>
  </si>
  <si>
    <t>darunter Zuschätzungen EE Wärme</t>
  </si>
  <si>
    <t>Fernwärme</t>
  </si>
  <si>
    <t>Insgesamt (%)</t>
  </si>
  <si>
    <t>Insgesamt (TJ)</t>
  </si>
  <si>
    <t>1) Industrieabfall plus 50% von Hausmüll und hausmüllähnlichen Gewerbeabfällen und andere</t>
  </si>
  <si>
    <t>*  Hier sind nur die erneuerbaren Energieträger aufgeführt, die direkt zur Erzeugung von Nutzenergie dienen. Strom und Fernwärme aus Erneuerbaren Energien werden nicht berücksichtigt.</t>
  </si>
  <si>
    <t>1)  eingespeicherte Elektrizität (Pumparbeit bei Pumpspeicherwerken) von Stromspeichern und Stromeinsatz in Heizwerken zur Wärmeerzeugung</t>
  </si>
  <si>
    <t xml:space="preserve">2)  geänderte Methodik ab 2018, nicht mit den Vorjahren vergleichbar
</t>
  </si>
  <si>
    <t>Kreise und 
Kreisfreie Städte</t>
  </si>
  <si>
    <r>
      <t>Bevölkerung</t>
    </r>
    <r>
      <rPr>
        <vertAlign val="superscript"/>
        <sz val="9"/>
        <rFont val="Arial"/>
        <family val="2"/>
      </rPr>
      <t>1</t>
    </r>
  </si>
  <si>
    <t>Fläche</t>
  </si>
  <si>
    <t>in 1000</t>
  </si>
  <si>
    <t>1000 ha</t>
  </si>
  <si>
    <t>Flensburg</t>
  </si>
  <si>
    <t>Kiel</t>
  </si>
  <si>
    <t>Lübeck</t>
  </si>
  <si>
    <t>Neumünster</t>
  </si>
  <si>
    <t>Dithmarschen</t>
  </si>
  <si>
    <t>Herzogtum Lauenburg</t>
  </si>
  <si>
    <t>Nordfriesland</t>
  </si>
  <si>
    <t>Ostholstein</t>
  </si>
  <si>
    <t>Pinneberg</t>
  </si>
  <si>
    <t>Plön</t>
  </si>
  <si>
    <t>Rendsburg-Eckernförde</t>
  </si>
  <si>
    <t>Schleswig-Flensburg</t>
  </si>
  <si>
    <t>Segeberg</t>
  </si>
  <si>
    <t>Steinburg</t>
  </si>
  <si>
    <t>Stormarn</t>
  </si>
  <si>
    <t>1) Stand 31.12.2019</t>
  </si>
  <si>
    <t>BIP (in jew. Preisen)</t>
  </si>
  <si>
    <t>Einwohner im Jahresmittel</t>
  </si>
  <si>
    <t>Mio. €</t>
  </si>
  <si>
    <t>Index (2015=100)</t>
  </si>
  <si>
    <t>Veränderung 2019 ggü. 1991</t>
  </si>
  <si>
    <t>Zeile</t>
  </si>
  <si>
    <t>Mineralöle und Mineralölprodukte</t>
  </si>
  <si>
    <t>Gase</t>
  </si>
  <si>
    <t>Strom u. andere Energieträger</t>
  </si>
  <si>
    <t>Energieträger 
insgesamt</t>
  </si>
  <si>
    <t>Kohle (roh)</t>
  </si>
  <si>
    <t>Andere 
Steinkohlen-
produkte, Briketts und Koks</t>
  </si>
  <si>
    <t>Briketts, Staub-,Trockenkohle, 
Xylit</t>
  </si>
  <si>
    <t>Erdöl (roh)</t>
  </si>
  <si>
    <t>Ottokraftstoffe</t>
  </si>
  <si>
    <t>Dieselkraftstoffe</t>
  </si>
  <si>
    <t>Flugturbinen-
kraftstoff</t>
  </si>
  <si>
    <t>Petrolkoks</t>
  </si>
  <si>
    <t>Andere 
Mineralölprodukte</t>
  </si>
  <si>
    <t>Wasserstoff</t>
  </si>
  <si>
    <t>Sonst. 
hergestellte Gase</t>
  </si>
  <si>
    <t>Windkraft</t>
  </si>
  <si>
    <t>Geothermie</t>
  </si>
  <si>
    <t>Abfälle nicht biogen</t>
  </si>
  <si>
    <t>Andere: nicht 
emissionsrelevant</t>
  </si>
  <si>
    <t>Andere Braunkohlenprodukte</t>
  </si>
  <si>
    <t>leicht</t>
  </si>
  <si>
    <t>schwer</t>
  </si>
  <si>
    <t>Brennholz 
und sonstige feste 
Biomasse</t>
  </si>
  <si>
    <t>Biotreibstoffe</t>
  </si>
  <si>
    <t>flüssige biogene 
Stoffe</t>
  </si>
  <si>
    <t>Biomethan</t>
  </si>
  <si>
    <t>Biogene Abfälle</t>
  </si>
  <si>
    <t>Klärschlamm</t>
  </si>
  <si>
    <t>Industrie-abfälle</t>
  </si>
  <si>
    <t>Haus-, Siedlungs-
abfälle nicht biogen</t>
  </si>
  <si>
    <t>Andere emissionsrelevant</t>
  </si>
  <si>
    <t>Gwh</t>
  </si>
  <si>
    <t>Primär-
energiebilanz</t>
  </si>
  <si>
    <t xml:space="preserve">Gewinnung im Inland </t>
  </si>
  <si>
    <t>Bezüge</t>
  </si>
  <si>
    <t>Bestandsentnahmen</t>
  </si>
  <si>
    <t>Energieaufkommen im Inland</t>
  </si>
  <si>
    <t>Lieferungen</t>
  </si>
  <si>
    <t>Bestandsaufstockungen</t>
  </si>
  <si>
    <t>Primärenergieverbrauch im Inland</t>
  </si>
  <si>
    <t>Umwandlungsbilanz</t>
  </si>
  <si>
    <t>Umwandlungseinsatz</t>
  </si>
  <si>
    <t>Kokereien</t>
  </si>
  <si>
    <t>Steinkohlen- und Braunkohlenbrikettfabriken</t>
  </si>
  <si>
    <t>Wärmekraftwerke der allgemeinen Versorgung (ohne KWK)</t>
  </si>
  <si>
    <t>Heizkraftwerke der allgemeinen Versorgung (nur KWK)</t>
  </si>
  <si>
    <t>Industriewärmekraftwerke (nur Strom)</t>
  </si>
  <si>
    <t>Kernkraftwerke</t>
  </si>
  <si>
    <t>Wasserkraftwerke</t>
  </si>
  <si>
    <t>Windkraft-, Photovoltaik- und andere Anlagen (der Erneuerb. Energieerzeugung)</t>
  </si>
  <si>
    <t>Heizwerke (einschl. Wärmeabgabe aus IKW u. ungekoppelte Wärme aus HKW)</t>
  </si>
  <si>
    <t>Hochöfen, Konverter</t>
  </si>
  <si>
    <t>Raffinerien</t>
  </si>
  <si>
    <t>Sonstige Energieerzeuger</t>
  </si>
  <si>
    <t>Umwandlungseinsatz insgesamt</t>
  </si>
  <si>
    <t>Umwandlungsausstoß</t>
  </si>
  <si>
    <t>Umwandlungsausstoß insgesamt</t>
  </si>
  <si>
    <t>Verbrauch in der
Energiegewinnung
und in den
Umwandlungs-
bereichen</t>
  </si>
  <si>
    <t>Steinkohlenbergbau, Braunkohlenbergbau</t>
  </si>
  <si>
    <t>Kraftwerke, Heizwerke</t>
  </si>
  <si>
    <t>Erdöl- und Erdgasgewinnung (WZ 6)</t>
  </si>
  <si>
    <t>Mineralölverarbeitung (einschl. Stein- und Braunkohlenbrikettfabriken) (WZ 19)</t>
  </si>
  <si>
    <t>E.-Verbrauch im Umwandlungsbereich insgesamt</t>
  </si>
  <si>
    <t>Fackel- und Leitungsverluste</t>
  </si>
  <si>
    <t>Energieangebot nach Umwandlungsbilanz</t>
  </si>
  <si>
    <t>Nichtenergetischer Verbrauch</t>
  </si>
  <si>
    <t>Statistische Differenzen</t>
  </si>
  <si>
    <t>Endenergieverbrauch</t>
  </si>
  <si>
    <t>nach Sektoren</t>
  </si>
  <si>
    <t>Herst. v. Nahrungs- u. Futtermitteln, Getränkeherstellung, Tabakverarbeitung</t>
  </si>
  <si>
    <t>Herst. v. Papier, Pappe und Waren daraus</t>
  </si>
  <si>
    <t>Herst. v. chemischen und pharmazeutischen Erzeugnissen</t>
  </si>
  <si>
    <t>Herst. v. Gummi und Kunststoffwaren; Herst. v. Glas, Glaswaren, Keramik</t>
  </si>
  <si>
    <t>Metallerzeugung und -bearbeitung, Herstellung von Metallerzeugnissen</t>
  </si>
  <si>
    <t>Maschinenbau</t>
  </si>
  <si>
    <t>Herst. v. Kraftwagen und Kraftwagenteilen, sonstiger Fahrzeugbau</t>
  </si>
  <si>
    <t>Übrige Wirtschaftszweige</t>
  </si>
  <si>
    <t>Verarbeitendes Gewerbe, Bergbau, Gew. von Steinen und Erden</t>
  </si>
  <si>
    <t>Luftverkehr</t>
  </si>
  <si>
    <t>Küsten- und Binnenschifffahrt</t>
  </si>
  <si>
    <t>Verkehr insgesamt</t>
  </si>
  <si>
    <t>Gewerbe, Handel, Dienstleistungen und übrige Verbraucher</t>
  </si>
  <si>
    <t>Haushalte, Gewerbe, Handel, Dienstleistungen und übrige Verbraucher</t>
  </si>
  <si>
    <t>Baden-Württemberg (BW)</t>
  </si>
  <si>
    <t>Bayern (BY)</t>
  </si>
  <si>
    <t>Berlin (BE)</t>
  </si>
  <si>
    <t>Brandenburg (BB)</t>
  </si>
  <si>
    <t>Bremen (HB)</t>
  </si>
  <si>
    <t>Hamburg (HH)</t>
  </si>
  <si>
    <t>Hessen (HE)</t>
  </si>
  <si>
    <t>Mecklenburg-Vorpommern (MV)</t>
  </si>
  <si>
    <t>Niedersachsen (NI)</t>
  </si>
  <si>
    <t>Nordrhein-Westfalen (NW)</t>
  </si>
  <si>
    <t>Rheinland-Pfalz (RP)</t>
  </si>
  <si>
    <t>Saarland (SL)</t>
  </si>
  <si>
    <t>Sachsen (SN)</t>
  </si>
  <si>
    <t>Sachsen-Anhalt (ST)</t>
  </si>
  <si>
    <t>Schleswig-Holstein (SH)</t>
  </si>
  <si>
    <t>Thüringen (TH)</t>
  </si>
  <si>
    <t>Deutschland (D)</t>
  </si>
  <si>
    <t>M.25  THG-Emissionen pro Einwohner 1990 - 2020 in SH und D</t>
  </si>
  <si>
    <t>M.8  Entwicklung des Endenergieverbrauchs für Raum- und Prozesswärme sowie Warmwasser durch die Verbrauchssektoren 2008 - 2019 und Anteile 2019</t>
  </si>
  <si>
    <t>Entwicklung des Endenergieverbrauchs für Raum- und Prozesswärme sowie Warmwasser durch die Verbrauchssektoren 2008 - 2019 und Anteile 2019</t>
  </si>
  <si>
    <r>
      <t>nachrichtlich: M.22a  Anteile einzelner an der Summe der Treibhausgase (CO</t>
    </r>
    <r>
      <rPr>
        <b/>
        <vertAlign val="subscript"/>
        <sz val="10"/>
        <rFont val="Arial"/>
        <family val="2"/>
      </rPr>
      <t>2</t>
    </r>
    <r>
      <rPr>
        <b/>
        <sz val="10"/>
        <rFont val="Arial"/>
        <family val="2"/>
      </rPr>
      <t xml:space="preserve"> Verursacherbilanz) 1990 bis 2019</t>
    </r>
  </si>
  <si>
    <t>nachrichtlich: Anteile einzelner an der Summe der Treibhausgase 
(CO2 Verursacherbilanz) 1990 bis 2019</t>
  </si>
  <si>
    <t>M.24  THG-Emissionen aus mineralischen und organischen Böden differenziert nach Acker, Grünland und Wald sowie aus Biomasse in 2019</t>
  </si>
  <si>
    <t>THG-Emissionen aus mineralischen und organischen Böden differenziert nach Acker, Grünland und Wald sowie aus Biomasse in 2019</t>
  </si>
  <si>
    <t>Lösungsraum zum Erreichen der Klimaziele in der Landesverwaltung</t>
  </si>
  <si>
    <r>
      <t>Bilanz 2018 - Verteilung der CO</t>
    </r>
    <r>
      <rPr>
        <vertAlign val="subscript"/>
        <sz val="9"/>
        <rFont val="Arial"/>
        <family val="2"/>
      </rPr>
      <t>2</t>
    </r>
    <r>
      <rPr>
        <sz val="9"/>
        <rFont val="Arial"/>
        <family val="2"/>
      </rPr>
      <t>-Emissionen in der Landesverwaltung</t>
    </r>
  </si>
  <si>
    <r>
      <t>Anteile einzelner an der Summe der Treibhausgase (CO</t>
    </r>
    <r>
      <rPr>
        <vertAlign val="subscript"/>
        <sz val="9"/>
        <rFont val="Arial"/>
        <family val="2"/>
      </rPr>
      <t>2</t>
    </r>
    <r>
      <rPr>
        <sz val="9"/>
        <rFont val="Arial"/>
        <family val="2"/>
      </rPr>
      <t xml:space="preserve"> Quellenbilanz) in SH 1990 bis 2019 und D 2019</t>
    </r>
  </si>
  <si>
    <r>
      <t>M.22  Anteile einzelner an der Summe der Treibhausgase (CO</t>
    </r>
    <r>
      <rPr>
        <b/>
        <vertAlign val="subscript"/>
        <sz val="10"/>
        <rFont val="Arial"/>
        <family val="2"/>
      </rPr>
      <t>2</t>
    </r>
    <r>
      <rPr>
        <b/>
        <sz val="10"/>
        <rFont val="Arial"/>
        <family val="2"/>
      </rPr>
      <t xml:space="preserve"> Quellenbilanz) in SH 1990 bis 2019 und D 2019</t>
    </r>
  </si>
  <si>
    <t>Wärmeerzeugung aus KWK nach Energieträgern 2003 - 2019 und Anteile 2019</t>
  </si>
  <si>
    <t>Herst. v. Druckerzeugnissen, Vervielfältigung v. Ton-, Bild- u. Datenträgern</t>
  </si>
  <si>
    <t>Stand 01.06.2021</t>
  </si>
  <si>
    <t xml:space="preserve">Energiebilanz inkl. Zuschätzungen Monitoring
Schleswig-Holstein 2019 vorläufig in GWh
Stand : 01.06.2021
</t>
  </si>
  <si>
    <t>zum Energiewende- und Klimaschutzbericht
der Landesregierung
Drucksache 19/3063</t>
  </si>
  <si>
    <t>A.8  Bruttoinlandsprodukt und Einwohner 1991 - 2019</t>
  </si>
  <si>
    <t>A.7  Bevölkerung und Fläche nach Kreisen 2019</t>
  </si>
  <si>
    <t>E.10a</t>
  </si>
  <si>
    <t>Strom für Sektorkopplung</t>
  </si>
  <si>
    <t>klassischer Stromverbrauch bei Endverbrauchern (ohne Strom für Wärme und Verkehr)</t>
  </si>
  <si>
    <t>Stromeinsatz im Umwandlungssektor</t>
  </si>
  <si>
    <t>Energiewende und Klimaschutz
 in Schleswig-Holstein -
Ziele, Maßnahmen und Monitoring 2021</t>
  </si>
  <si>
    <t>Bearbeitungsstand: 01.06.2021</t>
  </si>
  <si>
    <t>Referat V 60 - Klimaschutz, Anpassung an den Klimawandel, Bioökonomie</t>
  </si>
  <si>
    <t>Die Nummerierung der Tabellen in dieser Datei entspricht derjenigen im Energiewende- und Klimaschutzbericht 2021 (Tabellengruppe E) sowie der in dem gesondert vom MELUND im Internet bereitgestellten Monitoringbericht mit Indikatoren und Daten zur Energiewende und zum Klimaschutz (Tabellengruppe M).</t>
  </si>
  <si>
    <t>Für das Bilanzjahr 2017 hat ein größerer Energiedienstleister die Verteilung der abgesetzten Erdgasmengen auf die Bundesländer deutlich verändert. Als Folge davon wird in Schleswig-Holstein ein höherer Erdgasverbrauch verbucht mit Auswirkungen auf den Primär- und Endenergieverbrauch und die daraus abgeleiteten THG-Emissionen. Betroffen ist nur der Sektor Gewerbe, Handel und Dienstleistungen. Zeitreihen und Veränderungsraten 2017 sind mit den Vorjahren nur eingeschränkt interpretierbar s. Bericht Energiewende und Klimaschutz in Schleswig-Holstein 2019, IIIA.</t>
  </si>
  <si>
    <t>Für methodische Erläuterungen zur Energie- und Treibhausgasbilanzierung siehe den Anhang zum Monitoringbericht mit Indikatoren und Daten zur Energiewende und zum Klimaschutz.</t>
  </si>
  <si>
    <t>E.10a  Bruttostromverbrauch nach zusammengefassten Sektoren 1990 - 2019 und Anteile 2019</t>
  </si>
  <si>
    <t>Bruttostromverbrauch nach zusammengefassten Sektoren 1990 - 2019 und Anteile 2019</t>
  </si>
  <si>
    <t>Anteil EE am Bruttostromverbrauch  SH und HH</t>
  </si>
  <si>
    <t>Anteil EE am Bruttostromverbrauch SH und HH</t>
  </si>
  <si>
    <t>1) Anteile SH und HH an bundesweiter Stromerzeugung gemäß Einwohnerzahlen</t>
  </si>
  <si>
    <r>
      <t>Wind Offshore</t>
    </r>
    <r>
      <rPr>
        <vertAlign val="superscript"/>
        <sz val="9"/>
        <rFont val="Arial"/>
        <family val="2"/>
      </rPr>
      <t>1)</t>
    </r>
  </si>
  <si>
    <t>2) komplette installierte Leistung der Abfallverbrennungsanlagen für Hausmüll</t>
  </si>
  <si>
    <t>1) Installierte Leistung mit Netzanbindung in SH</t>
  </si>
  <si>
    <t>3) Industrieabfall plus 50% von Hausmüll und hausmüllähnlichen Gewerbeabfällen</t>
  </si>
  <si>
    <t>4) 2018er Werte für 2019 fortgeschrieben</t>
  </si>
  <si>
    <r>
      <t>Nettostromverbrauch</t>
    </r>
    <r>
      <rPr>
        <vertAlign val="superscript"/>
        <sz val="9"/>
        <rFont val="Arial"/>
        <family val="2"/>
      </rPr>
      <t>4)</t>
    </r>
  </si>
  <si>
    <r>
      <t>nicht biogene Abfälle</t>
    </r>
    <r>
      <rPr>
        <vertAlign val="superscript"/>
        <sz val="9"/>
        <rFont val="Arial"/>
        <family val="2"/>
      </rPr>
      <t>3)</t>
    </r>
  </si>
  <si>
    <t>1) Stromerzeugung der Wind-Offshore-Anlagen mit Netzanbindung in SH</t>
  </si>
  <si>
    <t>1) aus Düngung und Kalkung</t>
  </si>
  <si>
    <r>
      <t>1.000 Tonnen CO</t>
    </r>
    <r>
      <rPr>
        <vertAlign val="subscript"/>
        <sz val="9"/>
        <rFont val="Arial"/>
        <family val="2"/>
      </rPr>
      <t>2</t>
    </r>
  </si>
  <si>
    <t>2) i.e.S. im engeren Sinne (klassisches Grünland, Wiesen, Weiden und Nassgrünland ohne Gehölze)</t>
  </si>
  <si>
    <t>1) Flächen zum Anbau von Feldfrüchten und Gemüse, ohne Hopfen-, Wein- und Obstanbauflächen sowie sonstige perennierende Ackerlandkuluturen</t>
  </si>
</sst>
</file>

<file path=xl/styles.xml><?xml version="1.0" encoding="utf-8"?>
<styleSheet xmlns="http://schemas.openxmlformats.org/spreadsheetml/2006/main" xmlns:mc="http://schemas.openxmlformats.org/markup-compatibility/2006" xmlns:x14ac="http://schemas.microsoft.com/office/spreadsheetml/2009/9/ac" mc:Ignorable="x14ac">
  <numFmts count="55">
    <numFmt numFmtId="44" formatCode="_-* #,##0.00\ &quot;€&quot;_-;\-* #,##0.00\ &quot;€&quot;_-;_-* &quot;-&quot;??\ &quot;€&quot;_-;_-@_-"/>
    <numFmt numFmtId="164" formatCode="###\ ###\ ##0&quot;  &quot;;\-###\ ###\ ##0&quot;  &quot;;&quot;-  &quot;"/>
    <numFmt numFmtId="165" formatCode="#\ ###\ ###\ ##0&quot;                         &quot;"/>
    <numFmt numFmtId="166" formatCode="#\ ###\ ###\ ##0&quot;    &quot;;\-#\ ###\ ###\ ##0&quot;    &quot;;&quot;-    &quot;"/>
    <numFmt numFmtId="167" formatCode="#\ ##0&quot;    &quot;"/>
    <numFmt numFmtId="168" formatCode="0.0%&quot;    &quot;"/>
    <numFmt numFmtId="169" formatCode="0.00&quot; &quot;"/>
    <numFmt numFmtId="170" formatCode="0.0%&quot; &quot;"/>
    <numFmt numFmtId="171" formatCode="0.0&quot; &quot;"/>
    <numFmt numFmtId="172" formatCode="0.0%"/>
    <numFmt numFmtId="173" formatCode="####\ ###\ ##0&quot;    &quot;;\-####\ ###\ ##0&quot;    &quot;;&quot;-    &quot;"/>
    <numFmt numFmtId="174" formatCode="0.0"/>
    <numFmt numFmtId="175" formatCode="####\ ###\ ##0.0&quot;    &quot;;\-####\ ###\ ##0.0&quot;    &quot;;&quot;-    &quot;"/>
    <numFmt numFmtId="176" formatCode="#\ ###\ ###\ ##0&quot;    &quot;;\-#\ ###\ ###\ ##0&quot;    &quot;"/>
    <numFmt numFmtId="177" formatCode="0.0&quot;   &quot;\ ;\-0.0&quot;   &quot;"/>
    <numFmt numFmtId="178" formatCode="0.0&quot;    &quot;"/>
    <numFmt numFmtId="179" formatCode="###\ ###\ ##0.0&quot;    &quot;;\-###\ ###\ ##0.0&quot;    &quot;;&quot;-    &quot;"/>
    <numFmt numFmtId="180" formatCode="#\ ###\ ##0\ ;"/>
    <numFmt numFmtId="181" formatCode="###\ ###\ ##0&quot;   &quot;;\-###\ ###\ ##0&quot;   &quot;;&quot;-   &quot;"/>
    <numFmt numFmtId="182" formatCode="\ #\ ###\ ###\ ##0\ \ ;\-#\ ###\ ###\ ##0\ \ ;"/>
    <numFmt numFmtId="183" formatCode="#\ ###\ ###\ ##0&quot;   &quot;;\-#\ ###\ ###\ ##0&quot;   &quot;;&quot;-   &quot;"/>
    <numFmt numFmtId="184" formatCode="#\ ###\ ###\ ##0&quot;  &quot;;\-#\ ###\ ###\ ##0&quot;  &quot;;&quot;-  &quot;"/>
    <numFmt numFmtId="185" formatCode="#\ ###\ ##0&quot;               &quot;"/>
    <numFmt numFmtId="186" formatCode="#\ ###\ ##0&quot;                      &quot;"/>
    <numFmt numFmtId="187" formatCode="#\ ###\ ##0&quot;            &quot;"/>
    <numFmt numFmtId="188" formatCode="0.0%&quot;               &quot;"/>
    <numFmt numFmtId="189" formatCode="0.0%&quot;                      &quot;"/>
    <numFmt numFmtId="190" formatCode="0.0%&quot;            &quot;"/>
    <numFmt numFmtId="191" formatCode="#\ ###\ ###\ ##0&quot;    &quot;;\-#\ ###\ ###\ ##0&quot;    &quot;;&quot;-  &quot;"/>
    <numFmt numFmtId="192" formatCode="0.0%&quot;    &quot;;\-0.0%&quot;    &quot;"/>
    <numFmt numFmtId="193" formatCode="\ #\ ###\ ###\ ##0\ \ ;"/>
    <numFmt numFmtId="194" formatCode="\ #\ ###\ ###\ ##0&quot;    &quot;"/>
    <numFmt numFmtId="195" formatCode="###\ ###\ ##0&quot;    &quot;;\-###\ ###\ ##0&quot;    &quot;;&quot;-    &quot;"/>
    <numFmt numFmtId="196" formatCode="#\ ###\ ##0&quot;    &quot;;\-#\ ###\ ###&quot;    &quot;;\-&quot;    &quot;"/>
    <numFmt numFmtId="197" formatCode="#\ ###\ ##0;"/>
    <numFmt numFmtId="198" formatCode="0.0%&quot;    &quot;;\-0.0%&quot;    &quot;;\-&quot;    &quot;"/>
    <numFmt numFmtId="199" formatCode="#\ ##0&quot;  &quot;"/>
    <numFmt numFmtId="200" formatCode="###0"/>
    <numFmt numFmtId="201" formatCode="0.0%&quot;    &quot;;\-0.0%&quot;     &quot;"/>
    <numFmt numFmtId="202" formatCode="#\ ###\ ##0"/>
    <numFmt numFmtId="203" formatCode="0.0%&quot;  &quot;"/>
    <numFmt numFmtId="204" formatCode="0.0_ ;\-0.0\ "/>
    <numFmt numFmtId="205" formatCode="####\ ###\ ##0&quot;   &quot;;\-####\ ###\ ##0&quot;   &quot;;&quot;-   &quot;"/>
    <numFmt numFmtId="206" formatCode="###\ ###\ ###\ ##0;0;\-"/>
    <numFmt numFmtId="207" formatCode="0.0%&quot;   &quot;"/>
    <numFmt numFmtId="208" formatCode="#,##0&quot;   &quot;"/>
    <numFmt numFmtId="209" formatCode="#\ ###\ ###\ ##0.0&quot;    &quot;;\-#\ ###\ ###\ ##0.0&quot;    &quot;;&quot;-    &quot;"/>
    <numFmt numFmtId="210" formatCode="0.0%&quot;    &quot;;\-0.0&quot;   &quot;"/>
    <numFmt numFmtId="211" formatCode="#\ ###\ ##0&quot;    &quot;"/>
    <numFmt numFmtId="212" formatCode="###\ ###\ ##0.0&quot;                           &quot;"/>
    <numFmt numFmtId="213" formatCode="####\ ###\ ##0&quot;                &quot;"/>
    <numFmt numFmtId="214" formatCode="###\ ###\ ##0.0&quot;                &quot;;\-###\ ###\ ##0.0&quot;    &quot;;&quot;-    &quot;"/>
    <numFmt numFmtId="215" formatCode="0.0%&quot;                &quot;"/>
    <numFmt numFmtId="216" formatCode="###\ ###\ ##0;\-###\ ###\ ##0;"/>
    <numFmt numFmtId="217" formatCode="###\ ###\ ##0\ ;\-###\ ###\ ##0\ ;"/>
  </numFmts>
  <fonts count="60" x14ac:knownFonts="1">
    <font>
      <sz val="11"/>
      <color theme="1"/>
      <name val="Calibri"/>
      <family val="2"/>
      <scheme val="minor"/>
    </font>
    <font>
      <sz val="11"/>
      <color theme="1"/>
      <name val="Calibri"/>
      <family val="2"/>
      <scheme val="minor"/>
    </font>
    <font>
      <sz val="11"/>
      <color rgb="FFFF0000"/>
      <name val="Calibri"/>
      <family val="2"/>
      <scheme val="minor"/>
    </font>
    <font>
      <sz val="10"/>
      <color theme="1"/>
      <name val="Arial"/>
      <family val="2"/>
    </font>
    <font>
      <sz val="16"/>
      <color theme="1"/>
      <name val="Arial"/>
      <family val="2"/>
    </font>
    <font>
      <sz val="12"/>
      <color theme="1"/>
      <name val="Arial"/>
      <family val="2"/>
    </font>
    <font>
      <b/>
      <sz val="11"/>
      <color rgb="FFFF0000"/>
      <name val="Calibri"/>
      <family val="2"/>
      <scheme val="minor"/>
    </font>
    <font>
      <sz val="30"/>
      <color theme="1"/>
      <name val="Arial"/>
      <family val="2"/>
    </font>
    <font>
      <sz val="20"/>
      <name val="Arial"/>
      <family val="2"/>
    </font>
    <font>
      <sz val="20"/>
      <color theme="1"/>
      <name val="Arial"/>
      <family val="2"/>
    </font>
    <font>
      <sz val="20"/>
      <color theme="1"/>
      <name val="Calibri"/>
      <family val="2"/>
      <scheme val="minor"/>
    </font>
    <font>
      <sz val="10"/>
      <name val="Arial"/>
      <family val="2"/>
    </font>
    <font>
      <b/>
      <sz val="12"/>
      <name val="Arial"/>
      <family val="2"/>
    </font>
    <font>
      <b/>
      <sz val="10"/>
      <name val="Arial"/>
      <family val="2"/>
    </font>
    <font>
      <u/>
      <sz val="10"/>
      <color theme="10"/>
      <name val="Arial"/>
      <family val="2"/>
    </font>
    <font>
      <b/>
      <sz val="10"/>
      <color theme="1"/>
      <name val="Arial"/>
      <family val="2"/>
    </font>
    <font>
      <sz val="9"/>
      <color theme="1"/>
      <name val="Arial"/>
      <family val="2"/>
    </font>
    <font>
      <sz val="9"/>
      <name val="Arial"/>
      <family val="2"/>
    </font>
    <font>
      <b/>
      <sz val="9"/>
      <color theme="1"/>
      <name val="Arial"/>
      <family val="2"/>
    </font>
    <font>
      <u/>
      <sz val="9"/>
      <color theme="10"/>
      <name val="Arial"/>
      <family val="2"/>
    </font>
    <font>
      <b/>
      <sz val="9"/>
      <color rgb="FFFF0000"/>
      <name val="Arial"/>
      <family val="2"/>
    </font>
    <font>
      <vertAlign val="subscript"/>
      <sz val="9"/>
      <name val="Arial"/>
      <family val="2"/>
    </font>
    <font>
      <b/>
      <sz val="12"/>
      <color theme="1"/>
      <name val="Arial"/>
      <family val="2"/>
    </font>
    <font>
      <sz val="9"/>
      <color theme="1"/>
      <name val="Calibri"/>
      <family val="2"/>
      <scheme val="minor"/>
    </font>
    <font>
      <b/>
      <sz val="9"/>
      <color rgb="FFFF0000"/>
      <name val="Calibri"/>
      <family val="2"/>
      <scheme val="minor"/>
    </font>
    <font>
      <b/>
      <sz val="10"/>
      <color rgb="FF000000"/>
      <name val="Arial"/>
      <family val="2"/>
    </font>
    <font>
      <sz val="10"/>
      <color rgb="FF000000"/>
      <name val="Arial"/>
      <family val="2"/>
    </font>
    <font>
      <sz val="11"/>
      <name val="Calibri"/>
      <family val="2"/>
      <scheme val="minor"/>
    </font>
    <font>
      <sz val="8"/>
      <name val="Arial"/>
      <family val="2"/>
    </font>
    <font>
      <vertAlign val="superscript"/>
      <sz val="9"/>
      <name val="Arial"/>
      <family val="2"/>
    </font>
    <font>
      <b/>
      <sz val="11"/>
      <color rgb="FFFF00FF"/>
      <name val="Calibri"/>
      <family val="2"/>
      <scheme val="minor"/>
    </font>
    <font>
      <vertAlign val="subscript"/>
      <sz val="8"/>
      <name val="Arial"/>
      <family val="2"/>
    </font>
    <font>
      <sz val="8"/>
      <color theme="1"/>
      <name val="Arial"/>
      <family val="2"/>
    </font>
    <font>
      <vertAlign val="subscript"/>
      <sz val="8"/>
      <color theme="1"/>
      <name val="Arial"/>
      <family val="2"/>
    </font>
    <font>
      <u/>
      <sz val="10"/>
      <color rgb="FF0000FF"/>
      <name val="Arial"/>
      <family val="2"/>
    </font>
    <font>
      <b/>
      <sz val="9"/>
      <color indexed="81"/>
      <name val="Segoe UI"/>
      <family val="2"/>
    </font>
    <font>
      <sz val="9"/>
      <color indexed="81"/>
      <name val="Segoe UI"/>
      <family val="2"/>
    </font>
    <font>
      <vertAlign val="superscript"/>
      <sz val="9"/>
      <color theme="1"/>
      <name val="Arial"/>
      <family val="2"/>
    </font>
    <font>
      <b/>
      <sz val="14"/>
      <color rgb="FFFF0000"/>
      <name val="Calibri"/>
      <family val="2"/>
      <scheme val="minor"/>
    </font>
    <font>
      <b/>
      <sz val="10"/>
      <color rgb="FFFF0000"/>
      <name val="Arial"/>
      <family val="2"/>
    </font>
    <font>
      <sz val="9"/>
      <color rgb="FFFF0000"/>
      <name val="Arial"/>
      <family val="2"/>
    </font>
    <font>
      <sz val="9"/>
      <name val="Calibri"/>
      <family val="2"/>
      <scheme val="minor"/>
    </font>
    <font>
      <b/>
      <sz val="9"/>
      <name val="Arial"/>
      <family val="2"/>
    </font>
    <font>
      <b/>
      <vertAlign val="subscript"/>
      <sz val="10"/>
      <name val="Arial"/>
      <family val="2"/>
    </font>
    <font>
      <u/>
      <sz val="10"/>
      <name val="Arial"/>
      <family val="2"/>
    </font>
    <font>
      <sz val="8"/>
      <color rgb="FFFF0000"/>
      <name val="Arial"/>
      <family val="2"/>
    </font>
    <font>
      <sz val="5"/>
      <name val="Arial"/>
      <family val="2"/>
    </font>
    <font>
      <b/>
      <sz val="8"/>
      <name val="Arial"/>
      <family val="2"/>
    </font>
    <font>
      <sz val="10"/>
      <color rgb="FFFF0000"/>
      <name val="Arial"/>
      <family val="2"/>
    </font>
    <font>
      <b/>
      <vertAlign val="subscript"/>
      <sz val="10"/>
      <color theme="1"/>
      <name val="Arial"/>
      <family val="2"/>
    </font>
    <font>
      <sz val="9"/>
      <color rgb="FF000000"/>
      <name val="Arial"/>
      <family val="2"/>
    </font>
    <font>
      <b/>
      <sz val="8"/>
      <color rgb="FFFF0000"/>
      <name val="Arial"/>
      <family val="2"/>
    </font>
    <font>
      <b/>
      <sz val="11"/>
      <name val="Calibri"/>
      <family val="2"/>
      <scheme val="minor"/>
    </font>
    <font>
      <vertAlign val="subscript"/>
      <sz val="10"/>
      <name val="Arial"/>
      <family val="2"/>
    </font>
    <font>
      <vertAlign val="superscript"/>
      <sz val="8"/>
      <name val="Arial"/>
      <family val="2"/>
    </font>
    <font>
      <sz val="10"/>
      <color theme="1"/>
      <name val="Calibri"/>
      <family val="2"/>
      <scheme val="minor"/>
    </font>
    <font>
      <b/>
      <sz val="6"/>
      <name val="Arial"/>
      <family val="2"/>
    </font>
    <font>
      <sz val="8"/>
      <color theme="0"/>
      <name val="Arial"/>
      <family val="2"/>
    </font>
    <font>
      <b/>
      <sz val="14"/>
      <name val="Arial"/>
      <family val="2"/>
    </font>
    <font>
      <b/>
      <sz val="10"/>
      <color indexed="10"/>
      <name val="Arial"/>
      <family val="2"/>
    </font>
  </fonts>
  <fills count="7">
    <fill>
      <patternFill patternType="none"/>
    </fill>
    <fill>
      <patternFill patternType="gray125"/>
    </fill>
    <fill>
      <patternFill patternType="solid">
        <fgColor rgb="FFEBEBEB"/>
        <bgColor indexed="64"/>
      </patternFill>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s>
  <borders count="83">
    <border>
      <left/>
      <right/>
      <top/>
      <bottom/>
      <diagonal/>
    </border>
    <border>
      <left/>
      <right/>
      <top/>
      <bottom style="thin">
        <color rgb="FF1E4B7D"/>
      </bottom>
      <diagonal/>
    </border>
    <border>
      <left style="thin">
        <color rgb="FF1E4B7D"/>
      </left>
      <right style="thin">
        <color rgb="FF1E4B7D"/>
      </right>
      <top style="thin">
        <color rgb="FF1E4B7D"/>
      </top>
      <bottom/>
      <diagonal/>
    </border>
    <border>
      <left style="thin">
        <color rgb="FF1E4B7D"/>
      </left>
      <right style="thin">
        <color rgb="FF1E4B7D"/>
      </right>
      <top style="thin">
        <color rgb="FF1E4B7D"/>
      </top>
      <bottom style="thin">
        <color rgb="FF1E4B7D"/>
      </bottom>
      <diagonal/>
    </border>
    <border>
      <left style="thin">
        <color rgb="FF1E4B7D"/>
      </left>
      <right style="thin">
        <color rgb="FF1E4B7D"/>
      </right>
      <top/>
      <bottom/>
      <diagonal/>
    </border>
    <border>
      <left style="thin">
        <color rgb="FF1E4B7D"/>
      </left>
      <right style="thin">
        <color rgb="FF1E4B7D"/>
      </right>
      <top/>
      <bottom style="thin">
        <color rgb="FF1E4B7D"/>
      </bottom>
      <diagonal/>
    </border>
    <border>
      <left style="thin">
        <color rgb="FF1E4B7D"/>
      </left>
      <right/>
      <top style="thin">
        <color rgb="FF1E4B7D"/>
      </top>
      <bottom/>
      <diagonal/>
    </border>
    <border>
      <left/>
      <right/>
      <top style="thin">
        <color rgb="FF1E4B7D"/>
      </top>
      <bottom/>
      <diagonal/>
    </border>
    <border>
      <left/>
      <right style="thin">
        <color rgb="FF1E4B7D"/>
      </right>
      <top style="thin">
        <color rgb="FF1E4B7D"/>
      </top>
      <bottom/>
      <diagonal/>
    </border>
    <border>
      <left style="thin">
        <color rgb="FF1E4B7D"/>
      </left>
      <right/>
      <top/>
      <bottom/>
      <diagonal/>
    </border>
    <border>
      <left/>
      <right style="thin">
        <color rgb="FF1E4B7D"/>
      </right>
      <top/>
      <bottom/>
      <diagonal/>
    </border>
    <border>
      <left style="thin">
        <color rgb="FF1E4B7D"/>
      </left>
      <right/>
      <top/>
      <bottom style="thin">
        <color rgb="FF1E4B7D"/>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style="thin">
        <color rgb="FF1E4B7D"/>
      </bottom>
      <diagonal/>
    </border>
    <border>
      <left style="thin">
        <color rgb="FF1E4B7D"/>
      </left>
      <right style="thin">
        <color rgb="FF1E4B7D"/>
      </right>
      <top style="thin">
        <color rgb="FF1E4B7D"/>
      </top>
      <bottom style="thin">
        <color theme="4" tint="-0.24994659260841701"/>
      </bottom>
      <diagonal/>
    </border>
    <border>
      <left style="thin">
        <color rgb="FF1E4B7D"/>
      </left>
      <right/>
      <top style="thin">
        <color rgb="FF1E4B7D"/>
      </top>
      <bottom style="thin">
        <color theme="4" tint="-0.24994659260841701"/>
      </bottom>
      <diagonal/>
    </border>
    <border>
      <left style="thin">
        <color theme="4" tint="-0.24994659260841701"/>
      </left>
      <right/>
      <top/>
      <bottom style="thin">
        <color rgb="FF1E4B7D"/>
      </bottom>
      <diagonal/>
    </border>
    <border>
      <left style="thin">
        <color theme="4" tint="-0.24994659260841701"/>
      </left>
      <right/>
      <top/>
      <bottom/>
      <diagonal/>
    </border>
    <border>
      <left style="thin">
        <color rgb="FF1E4B7D"/>
      </left>
      <right style="thin">
        <color theme="3"/>
      </right>
      <top/>
      <bottom/>
      <diagonal/>
    </border>
    <border>
      <left style="thin">
        <color rgb="FF1E4B7D"/>
      </left>
      <right style="thin">
        <color theme="3"/>
      </right>
      <top/>
      <bottom style="thin">
        <color theme="3"/>
      </bottom>
      <diagonal/>
    </border>
    <border>
      <left/>
      <right/>
      <top/>
      <bottom style="thin">
        <color theme="3"/>
      </bottom>
      <diagonal/>
    </border>
    <border>
      <left/>
      <right style="thin">
        <color rgb="FF1E4B7D"/>
      </right>
      <top/>
      <bottom style="thin">
        <color theme="3"/>
      </bottom>
      <diagonal/>
    </border>
    <border>
      <left/>
      <right/>
      <top/>
      <bottom style="thin">
        <color theme="4" tint="-0.499984740745262"/>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style="thin">
        <color theme="4" tint="-0.499984740745262"/>
      </left>
      <right style="thin">
        <color theme="4" tint="-0.499984740745262"/>
      </right>
      <top style="thin">
        <color theme="4" tint="-0.499984740745262"/>
      </top>
      <bottom/>
      <diagonal/>
    </border>
    <border>
      <left/>
      <right style="thin">
        <color theme="4" tint="-0.499984740745262"/>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style="thin">
        <color theme="4" tint="-0.499984740745262"/>
      </left>
      <right style="thin">
        <color theme="4" tint="-0.499984740745262"/>
      </right>
      <top/>
      <bottom style="thin">
        <color theme="4" tint="-0.499984740745262"/>
      </bottom>
      <diagonal/>
    </border>
    <border>
      <left style="thin">
        <color theme="4" tint="-0.499984740745262"/>
      </left>
      <right style="thin">
        <color rgb="FF1E4B7D"/>
      </right>
      <top style="thin">
        <color theme="4" tint="-0.499984740745262"/>
      </top>
      <bottom/>
      <diagonal/>
    </border>
    <border>
      <left style="thin">
        <color rgb="FF1E4B7D"/>
      </left>
      <right/>
      <top style="thin">
        <color theme="4" tint="-0.499984740745262"/>
      </top>
      <bottom/>
      <diagonal/>
    </border>
    <border>
      <left/>
      <right/>
      <top style="thin">
        <color theme="4" tint="-0.499984740745262"/>
      </top>
      <bottom/>
      <diagonal/>
    </border>
    <border>
      <left/>
      <right style="thin">
        <color theme="4" tint="-0.499984740745262"/>
      </right>
      <top style="thin">
        <color theme="4" tint="-0.499984740745262"/>
      </top>
      <bottom/>
      <diagonal/>
    </border>
    <border>
      <left style="thin">
        <color theme="4" tint="-0.499984740745262"/>
      </left>
      <right style="thin">
        <color rgb="FF1E4B7D"/>
      </right>
      <top/>
      <bottom/>
      <diagonal/>
    </border>
    <border>
      <left/>
      <right style="thin">
        <color theme="4" tint="-0.499984740745262"/>
      </right>
      <top/>
      <bottom/>
      <diagonal/>
    </border>
    <border>
      <left style="thin">
        <color theme="4" tint="-0.499984740745262"/>
      </left>
      <right style="thin">
        <color theme="4" tint="-0.499984740745262"/>
      </right>
      <top/>
      <bottom/>
      <diagonal/>
    </border>
    <border>
      <left style="thin">
        <color theme="4" tint="-0.499984740745262"/>
      </left>
      <right/>
      <top/>
      <bottom/>
      <diagonal/>
    </border>
    <border>
      <left style="thin">
        <color theme="4" tint="-0.499984740745262"/>
      </left>
      <right/>
      <top/>
      <bottom style="thin">
        <color theme="4" tint="-0.499984740745262"/>
      </bottom>
      <diagonal/>
    </border>
    <border>
      <left/>
      <right style="thin">
        <color theme="4" tint="-0.499984740745262"/>
      </right>
      <top/>
      <bottom style="thin">
        <color theme="4" tint="-0.499984740745262"/>
      </bottom>
      <diagonal/>
    </border>
    <border>
      <left style="thin">
        <color theme="3"/>
      </left>
      <right style="thin">
        <color rgb="FF1E4B7D"/>
      </right>
      <top style="thin">
        <color theme="3"/>
      </top>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rgb="FF1E4B7D"/>
      </right>
      <top/>
      <bottom/>
      <diagonal/>
    </border>
    <border>
      <left style="thin">
        <color rgb="FF1E4B7D"/>
      </left>
      <right style="thin">
        <color theme="3"/>
      </right>
      <top style="thin">
        <color theme="3"/>
      </top>
      <bottom style="thin">
        <color rgb="FF1E4B7D"/>
      </bottom>
      <diagonal/>
    </border>
    <border>
      <left style="thin">
        <color rgb="FF1E4B7D"/>
      </left>
      <right style="thin">
        <color theme="3"/>
      </right>
      <top style="thin">
        <color rgb="FF1E4B7D"/>
      </top>
      <bottom style="thin">
        <color rgb="FF1E4B7D"/>
      </bottom>
      <diagonal/>
    </border>
    <border>
      <left style="thin">
        <color theme="3"/>
      </left>
      <right style="thin">
        <color rgb="FF1E4B7D"/>
      </right>
      <top/>
      <bottom style="thin">
        <color rgb="FF1E4B7D"/>
      </bottom>
      <diagonal/>
    </border>
    <border>
      <left/>
      <right style="thin">
        <color theme="3"/>
      </right>
      <top style="thin">
        <color rgb="FF1E4B7D"/>
      </top>
      <bottom style="thin">
        <color rgb="FF1E4B7D"/>
      </bottom>
      <diagonal/>
    </border>
    <border>
      <left/>
      <right style="thin">
        <color theme="3"/>
      </right>
      <top style="thin">
        <color rgb="FF1E4B7D"/>
      </top>
      <bottom/>
      <diagonal/>
    </border>
    <border>
      <left/>
      <right style="thin">
        <color theme="3"/>
      </right>
      <top/>
      <bottom/>
      <diagonal/>
    </border>
    <border>
      <left style="thin">
        <color theme="3"/>
      </left>
      <right style="thin">
        <color theme="3"/>
      </right>
      <top/>
      <bottom/>
      <diagonal/>
    </border>
    <border>
      <left style="thin">
        <color theme="3"/>
      </left>
      <right style="thin">
        <color theme="3"/>
      </right>
      <top/>
      <bottom style="thin">
        <color theme="3"/>
      </bottom>
      <diagonal/>
    </border>
    <border>
      <left style="thin">
        <color rgb="FF1E4B7D"/>
      </left>
      <right/>
      <top/>
      <bottom style="thin">
        <color theme="3"/>
      </bottom>
      <diagonal/>
    </border>
    <border>
      <left/>
      <right style="thin">
        <color theme="3"/>
      </right>
      <top/>
      <bottom style="thin">
        <color theme="3"/>
      </bottom>
      <diagonal/>
    </border>
    <border>
      <left/>
      <right style="thin">
        <color theme="4" tint="-0.24994659260841701"/>
      </right>
      <top/>
      <bottom/>
      <diagonal/>
    </border>
    <border>
      <left style="thin">
        <color theme="4" tint="-0.24994659260841701"/>
      </left>
      <right/>
      <top/>
      <bottom style="thin">
        <color theme="4" tint="-0.24994659260841701"/>
      </bottom>
      <diagonal/>
    </border>
    <border>
      <left style="thin">
        <color rgb="FF1E4B7D"/>
      </left>
      <right/>
      <top/>
      <bottom style="thin">
        <color theme="4" tint="-0.24994659260841701"/>
      </bottom>
      <diagonal/>
    </border>
    <border>
      <left/>
      <right/>
      <top/>
      <bottom style="thin">
        <color theme="4" tint="-0.24994659260841701"/>
      </bottom>
      <diagonal/>
    </border>
    <border>
      <left/>
      <right style="thin">
        <color theme="4" tint="-0.24994659260841701"/>
      </right>
      <top/>
      <bottom style="thin">
        <color theme="4" tint="-0.24994659260841701"/>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rgb="FF1E4B7D"/>
      </bottom>
      <diagonal/>
    </border>
    <border>
      <left/>
      <right/>
      <top style="thin">
        <color indexed="64"/>
      </top>
      <bottom style="thin">
        <color rgb="FF1E4B7D"/>
      </bottom>
      <diagonal/>
    </border>
    <border>
      <left/>
      <right style="thin">
        <color indexed="64"/>
      </right>
      <top style="thin">
        <color indexed="64"/>
      </top>
      <bottom style="thin">
        <color rgb="FF1E4B7D"/>
      </bottom>
      <diagonal/>
    </border>
    <border>
      <left/>
      <right style="thin">
        <color rgb="FF1E4B7D"/>
      </right>
      <top style="thin">
        <color indexed="64"/>
      </top>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diagonal/>
    </border>
    <border>
      <left/>
      <right/>
      <top style="thin">
        <color theme="4" tint="-0.24994659260841701"/>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style="thin">
        <color theme="4" tint="-0.24994659260841701"/>
      </right>
      <top/>
      <bottom style="thin">
        <color theme="4" tint="-0.24994659260841701"/>
      </bottom>
      <diagonal/>
    </border>
    <border>
      <left style="thin">
        <color theme="4" tint="-0.24994659260841701"/>
      </left>
      <right/>
      <top style="thin">
        <color theme="4" tint="-0.24994659260841701"/>
      </top>
      <bottom/>
      <diagonal/>
    </border>
    <border>
      <left style="thin">
        <color theme="3"/>
      </left>
      <right/>
      <top/>
      <bottom style="thin">
        <color theme="3"/>
      </bottom>
      <diagonal/>
    </border>
    <border>
      <left style="thin">
        <color rgb="FF1E4B7D"/>
      </left>
      <right style="thin">
        <color rgb="FF1E4B7D"/>
      </right>
      <top/>
      <bottom style="thin">
        <color theme="3"/>
      </bottom>
      <diagonal/>
    </border>
    <border>
      <left style="thin">
        <color theme="3"/>
      </left>
      <right/>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style="thin">
        <color rgb="FF1E4B7D"/>
      </left>
      <right style="thin">
        <color indexed="64"/>
      </right>
      <top style="thin">
        <color rgb="FF1E4B7D"/>
      </top>
      <bottom/>
      <diagonal/>
    </border>
    <border>
      <left/>
      <right style="thin">
        <color indexed="64"/>
      </right>
      <top/>
      <bottom/>
      <diagonal/>
    </border>
    <border>
      <left style="thin">
        <color rgb="FF1E4B7D"/>
      </left>
      <right/>
      <top/>
      <bottom style="thin">
        <color theme="3" tint="-0.24994659260841701"/>
      </bottom>
      <diagonal/>
    </border>
    <border>
      <left/>
      <right style="thin">
        <color rgb="FF1E4B7D"/>
      </right>
      <top/>
      <bottom style="thin">
        <color theme="3" tint="-0.24994659260841701"/>
      </bottom>
      <diagonal/>
    </border>
    <border>
      <left/>
      <right style="thin">
        <color rgb="FF1E4B7D"/>
      </right>
      <top/>
      <bottom style="thin">
        <color theme="4" tint="-0.24994659260841701"/>
      </bottom>
      <diagonal/>
    </border>
  </borders>
  <cellStyleXfs count="9">
    <xf numFmtId="0" fontId="0" fillId="0" borderId="0"/>
    <xf numFmtId="9" fontId="1" fillId="0" borderId="0" applyFont="0" applyFill="0" applyBorder="0" applyAlignment="0" applyProtection="0"/>
    <xf numFmtId="0" fontId="14" fillId="0" borderId="0" applyNumberFormat="0" applyFill="0" applyBorder="0" applyAlignment="0" applyProtection="0"/>
    <xf numFmtId="0" fontId="11" fillId="0" borderId="0"/>
    <xf numFmtId="9" fontId="11" fillId="0" borderId="0" applyFont="0" applyFill="0" applyBorder="0" applyAlignment="0" applyProtection="0"/>
    <xf numFmtId="0" fontId="11" fillId="0" borderId="0"/>
    <xf numFmtId="0" fontId="56" fillId="0" borderId="0">
      <alignment horizontal="center"/>
    </xf>
    <xf numFmtId="0" fontId="56" fillId="0" borderId="0">
      <alignment horizontal="center"/>
    </xf>
    <xf numFmtId="44" fontId="11" fillId="0" borderId="0" applyFont="0" applyFill="0" applyBorder="0" applyAlignment="0" applyProtection="0"/>
  </cellStyleXfs>
  <cellXfs count="1172">
    <xf numFmtId="0" fontId="0" fillId="0" borderId="0" xfId="0"/>
    <xf numFmtId="0" fontId="0" fillId="0" borderId="0" xfId="0" applyFill="1"/>
    <xf numFmtId="0" fontId="4" fillId="0" borderId="0" xfId="0" applyFont="1" applyFill="1" applyAlignment="1">
      <alignment vertical="center" wrapText="1"/>
    </xf>
    <xf numFmtId="0" fontId="4" fillId="0" borderId="0" xfId="0" applyFont="1" applyFill="1"/>
    <xf numFmtId="0" fontId="6" fillId="0" borderId="0" xfId="0" applyFont="1"/>
    <xf numFmtId="0" fontId="7" fillId="0" borderId="0" xfId="0" applyFont="1" applyFill="1" applyAlignment="1">
      <alignment horizontal="center" wrapText="1"/>
    </xf>
    <xf numFmtId="0" fontId="7" fillId="0" borderId="0" xfId="0" applyFont="1" applyFill="1" applyAlignment="1">
      <alignment horizontal="left" wrapText="1"/>
    </xf>
    <xf numFmtId="0" fontId="9" fillId="0" borderId="0" xfId="0" applyFont="1" applyFill="1" applyAlignment="1">
      <alignment horizontal="left" vertical="center"/>
    </xf>
    <xf numFmtId="0" fontId="10" fillId="0" borderId="0" xfId="0" applyFont="1" applyFill="1"/>
    <xf numFmtId="0" fontId="11" fillId="0" borderId="0" xfId="0" applyFont="1" applyAlignment="1">
      <alignment wrapText="1"/>
    </xf>
    <xf numFmtId="0" fontId="11" fillId="0" borderId="0" xfId="0" applyFont="1"/>
    <xf numFmtId="0" fontId="13" fillId="0" borderId="0" xfId="0" applyFont="1" applyAlignment="1">
      <alignment vertical="center"/>
    </xf>
    <xf numFmtId="0" fontId="11" fillId="0" borderId="0" xfId="0" applyFont="1" applyAlignment="1">
      <alignment vertical="center"/>
    </xf>
    <xf numFmtId="0" fontId="14" fillId="0" borderId="0" xfId="2" applyAlignment="1">
      <alignment vertical="center"/>
    </xf>
    <xf numFmtId="49" fontId="11" fillId="0" borderId="0" xfId="0" applyNumberFormat="1" applyFont="1" applyAlignment="1">
      <alignment vertical="center"/>
    </xf>
    <xf numFmtId="0" fontId="11" fillId="0" borderId="0" xfId="3" applyAlignment="1">
      <alignment horizontal="left"/>
    </xf>
    <xf numFmtId="0" fontId="11" fillId="0" borderId="0" xfId="3" quotePrefix="1" applyFont="1" applyAlignment="1">
      <alignment horizontal="left"/>
    </xf>
    <xf numFmtId="0" fontId="11" fillId="0" borderId="0" xfId="3" applyFont="1" applyAlignment="1">
      <alignment horizontal="left"/>
    </xf>
    <xf numFmtId="0" fontId="13" fillId="0" borderId="0" xfId="3" applyFont="1" applyAlignment="1">
      <alignment horizontal="left"/>
    </xf>
    <xf numFmtId="0" fontId="3" fillId="0" borderId="0" xfId="0" applyFont="1" applyAlignment="1">
      <alignment horizontal="left" vertical="center"/>
    </xf>
    <xf numFmtId="49" fontId="16" fillId="0" borderId="0" xfId="0" applyNumberFormat="1" applyFont="1" applyAlignment="1">
      <alignment horizontal="left" vertical="center"/>
    </xf>
    <xf numFmtId="0" fontId="17" fillId="0" borderId="0" xfId="0" applyFont="1" applyAlignment="1">
      <alignment horizontal="left" vertical="center" wrapText="1"/>
    </xf>
    <xf numFmtId="0" fontId="17" fillId="0" borderId="0" xfId="0" applyFont="1" applyAlignment="1">
      <alignment horizontal="left" vertical="center"/>
    </xf>
    <xf numFmtId="0" fontId="16" fillId="0" borderId="0" xfId="0" applyFont="1" applyAlignment="1">
      <alignment horizontal="left" vertical="center"/>
    </xf>
    <xf numFmtId="49" fontId="18" fillId="0" borderId="0" xfId="0" applyNumberFormat="1" applyFont="1" applyAlignment="1">
      <alignment horizontal="left" vertical="center"/>
    </xf>
    <xf numFmtId="49" fontId="15" fillId="0" borderId="0" xfId="0" applyNumberFormat="1" applyFont="1" applyAlignment="1">
      <alignment horizontal="left" vertical="center"/>
    </xf>
    <xf numFmtId="49" fontId="13" fillId="0" borderId="0" xfId="0" applyNumberFormat="1" applyFont="1" applyAlignment="1">
      <alignment horizontal="left" vertical="center"/>
    </xf>
    <xf numFmtId="49" fontId="3" fillId="0" borderId="0" xfId="0" applyNumberFormat="1" applyFont="1" applyAlignment="1">
      <alignment horizontal="left" vertical="center"/>
    </xf>
    <xf numFmtId="0" fontId="11" fillId="0" borderId="0" xfId="0" applyFont="1" applyAlignment="1">
      <alignment horizontal="left" vertical="center"/>
    </xf>
    <xf numFmtId="49" fontId="19" fillId="2" borderId="0" xfId="2" applyNumberFormat="1" applyFont="1" applyFill="1" applyAlignment="1">
      <alignment horizontal="left" vertical="center" wrapText="1"/>
    </xf>
    <xf numFmtId="49" fontId="17" fillId="2" borderId="0" xfId="0" applyNumberFormat="1" applyFont="1" applyFill="1" applyAlignment="1">
      <alignment horizontal="left" vertical="center" wrapText="1"/>
    </xf>
    <xf numFmtId="0" fontId="17" fillId="2" borderId="0" xfId="0" applyNumberFormat="1" applyFont="1" applyFill="1" applyAlignment="1">
      <alignment horizontal="left" vertical="center" wrapText="1"/>
    </xf>
    <xf numFmtId="0" fontId="16" fillId="0" borderId="0" xfId="0" applyFont="1" applyAlignment="1">
      <alignment horizontal="left" vertical="center" wrapText="1"/>
    </xf>
    <xf numFmtId="49" fontId="19" fillId="2" borderId="0" xfId="2" applyNumberFormat="1" applyFont="1" applyFill="1" applyAlignment="1">
      <alignment horizontal="left" vertical="center"/>
    </xf>
    <xf numFmtId="0" fontId="20" fillId="0" borderId="0" xfId="0" applyFont="1" applyAlignment="1">
      <alignment horizontal="left" vertical="center"/>
    </xf>
    <xf numFmtId="49" fontId="17"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49" fontId="17" fillId="0" borderId="0" xfId="0" applyNumberFormat="1" applyFont="1" applyAlignment="1">
      <alignment horizontal="left" vertical="center"/>
    </xf>
    <xf numFmtId="49" fontId="17" fillId="2" borderId="0" xfId="0" applyNumberFormat="1" applyFont="1" applyFill="1" applyAlignment="1">
      <alignment horizontal="left" vertical="center"/>
    </xf>
    <xf numFmtId="0" fontId="16" fillId="0" borderId="0" xfId="0" applyFont="1" applyFill="1" applyAlignment="1">
      <alignment horizontal="left" vertical="center"/>
    </xf>
    <xf numFmtId="0" fontId="16" fillId="0" borderId="0" xfId="0" applyFont="1" applyAlignment="1">
      <alignment horizontal="left" vertical="top"/>
    </xf>
    <xf numFmtId="49" fontId="19" fillId="0" borderId="0" xfId="2" applyNumberFormat="1" applyFont="1" applyFill="1" applyAlignment="1">
      <alignment horizontal="left" vertical="center"/>
    </xf>
    <xf numFmtId="49" fontId="17" fillId="0" borderId="0" xfId="0" applyNumberFormat="1" applyFont="1" applyFill="1" applyAlignment="1">
      <alignment horizontal="left" vertical="center"/>
    </xf>
    <xf numFmtId="0" fontId="17" fillId="0" borderId="0" xfId="0" applyNumberFormat="1" applyFont="1" applyFill="1" applyAlignment="1">
      <alignment horizontal="left" vertical="center" wrapText="1"/>
    </xf>
    <xf numFmtId="49" fontId="17" fillId="0" borderId="0" xfId="0" applyNumberFormat="1" applyFont="1" applyFill="1" applyAlignment="1">
      <alignment horizontal="left" vertical="center" wrapText="1"/>
    </xf>
    <xf numFmtId="14" fontId="17" fillId="2" borderId="0" xfId="0" applyNumberFormat="1" applyFont="1" applyFill="1" applyAlignment="1">
      <alignment horizontal="left" vertical="center" wrapText="1"/>
    </xf>
    <xf numFmtId="49" fontId="0" fillId="0" borderId="0" xfId="0" applyNumberFormat="1" applyAlignment="1">
      <alignment horizontal="left" vertical="top"/>
    </xf>
    <xf numFmtId="0" fontId="0" fillId="0" borderId="0" xfId="0" applyAlignment="1">
      <alignment horizontal="left" vertical="top" wrapText="1"/>
    </xf>
    <xf numFmtId="0" fontId="0" fillId="0" borderId="0" xfId="0" applyAlignment="1">
      <alignment horizontal="left"/>
    </xf>
    <xf numFmtId="49" fontId="22" fillId="0" borderId="0" xfId="0" applyNumberFormat="1" applyFont="1" applyAlignment="1">
      <alignment horizontal="left" vertical="top"/>
    </xf>
    <xf numFmtId="0" fontId="5" fillId="0" borderId="0" xfId="0" applyFont="1" applyAlignment="1">
      <alignment horizontal="left" vertical="top" wrapText="1"/>
    </xf>
    <xf numFmtId="49" fontId="0" fillId="0" borderId="0" xfId="0" applyNumberFormat="1" applyFont="1" applyAlignment="1">
      <alignment horizontal="left" vertical="top"/>
    </xf>
    <xf numFmtId="0" fontId="0" fillId="0" borderId="0" xfId="0" applyFont="1" applyAlignment="1">
      <alignment horizontal="left" vertical="top" wrapText="1"/>
    </xf>
    <xf numFmtId="49" fontId="11" fillId="2" borderId="0" xfId="2" applyNumberFormat="1" applyFont="1" applyFill="1" applyAlignment="1">
      <alignment horizontal="left" vertical="top" wrapText="1"/>
    </xf>
    <xf numFmtId="49" fontId="3" fillId="2" borderId="0" xfId="0" applyNumberFormat="1" applyFont="1" applyFill="1" applyAlignment="1">
      <alignment horizontal="left" vertical="top" wrapText="1"/>
    </xf>
    <xf numFmtId="0" fontId="23" fillId="0" borderId="0" xfId="0" applyFont="1" applyAlignment="1">
      <alignment horizontal="left" wrapText="1"/>
    </xf>
    <xf numFmtId="49" fontId="3" fillId="0" borderId="0" xfId="0" applyNumberFormat="1" applyFont="1" applyAlignment="1">
      <alignment horizontal="right" vertical="top"/>
    </xf>
    <xf numFmtId="0" fontId="3" fillId="0" borderId="0" xfId="0" applyFont="1" applyAlignment="1">
      <alignment horizontal="left" vertical="top" wrapText="1"/>
    </xf>
    <xf numFmtId="0" fontId="24" fillId="0" borderId="0" xfId="0" applyFont="1" applyAlignment="1">
      <alignment horizontal="left"/>
    </xf>
    <xf numFmtId="0" fontId="23" fillId="0" borderId="0" xfId="0" applyFont="1" applyAlignment="1">
      <alignment horizontal="left"/>
    </xf>
    <xf numFmtId="49" fontId="3" fillId="0" borderId="0" xfId="0" applyNumberFormat="1" applyFont="1" applyAlignment="1">
      <alignment horizontal="left" vertical="top" wrapText="1"/>
    </xf>
    <xf numFmtId="49" fontId="11" fillId="2" borderId="0" xfId="0" applyNumberFormat="1" applyFont="1" applyFill="1" applyAlignment="1">
      <alignment horizontal="left" vertical="top" wrapText="1"/>
    </xf>
    <xf numFmtId="0" fontId="25" fillId="0" borderId="0" xfId="0" applyFont="1"/>
    <xf numFmtId="0" fontId="0" fillId="0" borderId="0" xfId="0" applyAlignment="1">
      <alignment vertical="top" wrapText="1"/>
    </xf>
    <xf numFmtId="0" fontId="27" fillId="0" borderId="0" xfId="0" applyFont="1"/>
    <xf numFmtId="0" fontId="28" fillId="0" borderId="1" xfId="0" applyFont="1" applyBorder="1" applyAlignment="1">
      <alignment horizontal="left" vertical="center" wrapText="1"/>
    </xf>
    <xf numFmtId="0" fontId="27" fillId="0" borderId="0" xfId="0" applyFont="1" applyBorder="1"/>
    <xf numFmtId="0" fontId="14" fillId="0" borderId="0" xfId="2" applyAlignment="1">
      <alignment horizontal="right"/>
    </xf>
    <xf numFmtId="0" fontId="17" fillId="0" borderId="0" xfId="0" applyFont="1"/>
    <xf numFmtId="0" fontId="17" fillId="3" borderId="3" xfId="0" quotePrefix="1" applyFont="1" applyFill="1" applyBorder="1" applyAlignment="1">
      <alignment horizontal="center" vertical="center" wrapText="1"/>
    </xf>
    <xf numFmtId="0" fontId="17" fillId="0" borderId="0" xfId="0" applyFont="1" applyBorder="1"/>
    <xf numFmtId="49" fontId="17" fillId="0" borderId="6" xfId="0" applyNumberFormat="1" applyFont="1" applyBorder="1" applyAlignment="1">
      <alignment horizontal="center" vertical="top" wrapText="1"/>
    </xf>
    <xf numFmtId="164" fontId="17" fillId="0" borderId="6" xfId="0" applyNumberFormat="1" applyFont="1" applyBorder="1" applyAlignment="1">
      <alignment horizontal="right" vertical="center"/>
    </xf>
    <xf numFmtId="164" fontId="17" fillId="0" borderId="7" xfId="0" applyNumberFormat="1" applyFont="1" applyBorder="1" applyAlignment="1">
      <alignment horizontal="right" vertical="center"/>
    </xf>
    <xf numFmtId="164" fontId="17" fillId="0" borderId="8" xfId="0" applyNumberFormat="1" applyFont="1" applyBorder="1" applyAlignment="1">
      <alignment horizontal="right" vertical="center"/>
    </xf>
    <xf numFmtId="0" fontId="17" fillId="0" borderId="9" xfId="0" applyNumberFormat="1" applyFont="1" applyBorder="1" applyAlignment="1">
      <alignment horizontal="center" vertical="center" wrapText="1"/>
    </xf>
    <xf numFmtId="165" fontId="17" fillId="0" borderId="9" xfId="0" applyNumberFormat="1" applyFont="1" applyBorder="1" applyAlignment="1">
      <alignment horizontal="right" vertical="center"/>
    </xf>
    <xf numFmtId="165" fontId="17" fillId="0" borderId="0" xfId="0" applyNumberFormat="1" applyFont="1" applyBorder="1" applyAlignment="1">
      <alignment horizontal="right" vertical="center"/>
    </xf>
    <xf numFmtId="165" fontId="17" fillId="0" borderId="10" xfId="0" applyNumberFormat="1" applyFont="1" applyBorder="1" applyAlignment="1">
      <alignment horizontal="right" vertical="center"/>
    </xf>
    <xf numFmtId="0" fontId="17" fillId="0" borderId="4" xfId="0" applyNumberFormat="1" applyFont="1" applyBorder="1" applyAlignment="1">
      <alignment horizontal="center" vertical="center" wrapText="1"/>
    </xf>
    <xf numFmtId="0" fontId="17" fillId="0" borderId="5" xfId="0" applyNumberFormat="1" applyFont="1" applyBorder="1" applyAlignment="1">
      <alignment horizontal="center" vertical="center" wrapText="1"/>
    </xf>
    <xf numFmtId="165" fontId="17" fillId="0" borderId="11" xfId="0" applyNumberFormat="1" applyFont="1" applyBorder="1" applyAlignment="1">
      <alignment horizontal="right" vertical="center"/>
    </xf>
    <xf numFmtId="165" fontId="17" fillId="0" borderId="1" xfId="0" applyNumberFormat="1" applyFont="1" applyBorder="1" applyAlignment="1">
      <alignment horizontal="right" vertical="center"/>
    </xf>
    <xf numFmtId="165" fontId="17" fillId="0" borderId="12" xfId="0" applyNumberFormat="1" applyFont="1" applyBorder="1" applyAlignment="1">
      <alignment horizontal="right" vertical="center"/>
    </xf>
    <xf numFmtId="0" fontId="28" fillId="0" borderId="0" xfId="0" applyFont="1" applyAlignment="1">
      <alignment horizontal="left"/>
    </xf>
    <xf numFmtId="0" fontId="28" fillId="0" borderId="0" xfId="0" applyFont="1" applyBorder="1" applyAlignment="1">
      <alignment horizontal="left"/>
    </xf>
    <xf numFmtId="0" fontId="30" fillId="0" borderId="0" xfId="0" applyFont="1"/>
    <xf numFmtId="0" fontId="11" fillId="0" borderId="0" xfId="0" applyFont="1" applyAlignment="1">
      <alignment horizontal="center"/>
    </xf>
    <xf numFmtId="0" fontId="28" fillId="0" borderId="0" xfId="0" applyFont="1" applyBorder="1" applyAlignment="1">
      <alignment horizontal="left" vertical="center"/>
    </xf>
    <xf numFmtId="0" fontId="0" fillId="0" borderId="0" xfId="0" applyAlignment="1">
      <alignment horizontal="right"/>
    </xf>
    <xf numFmtId="0" fontId="17" fillId="3" borderId="8" xfId="0" quotePrefix="1" applyFont="1" applyFill="1" applyBorder="1" applyAlignment="1">
      <alignment horizontal="center" vertical="center" wrapText="1"/>
    </xf>
    <xf numFmtId="0" fontId="16" fillId="0" borderId="0" xfId="0" applyFont="1"/>
    <xf numFmtId="0" fontId="17" fillId="3" borderId="16" xfId="0" quotePrefix="1" applyNumberFormat="1" applyFont="1" applyFill="1" applyBorder="1" applyAlignment="1">
      <alignment horizontal="center" vertical="center" wrapText="1"/>
    </xf>
    <xf numFmtId="0" fontId="17" fillId="3" borderId="17" xfId="0" quotePrefix="1" applyNumberFormat="1" applyFont="1" applyFill="1" applyBorder="1" applyAlignment="1">
      <alignment horizontal="center" vertical="center" wrapText="1"/>
    </xf>
    <xf numFmtId="0" fontId="16" fillId="0" borderId="0" xfId="0" applyFont="1" applyAlignment="1">
      <alignment wrapText="1"/>
    </xf>
    <xf numFmtId="0" fontId="16" fillId="0" borderId="9" xfId="0" applyFont="1" applyBorder="1" applyAlignment="1">
      <alignment horizontal="center" vertical="top" wrapText="1"/>
    </xf>
    <xf numFmtId="166" fontId="16" fillId="0" borderId="19" xfId="0" applyNumberFormat="1" applyFont="1" applyBorder="1"/>
    <xf numFmtId="166" fontId="16" fillId="0" borderId="0" xfId="0" applyNumberFormat="1" applyFont="1" applyBorder="1"/>
    <xf numFmtId="0" fontId="16" fillId="0" borderId="0" xfId="0" applyFont="1" applyBorder="1"/>
    <xf numFmtId="0" fontId="16" fillId="0" borderId="7" xfId="0" applyFont="1" applyBorder="1"/>
    <xf numFmtId="0" fontId="16" fillId="0" borderId="8" xfId="0" applyFont="1" applyBorder="1"/>
    <xf numFmtId="49" fontId="17" fillId="0" borderId="9" xfId="0" applyNumberFormat="1" applyFont="1" applyBorder="1" applyAlignment="1">
      <alignment horizontal="center" vertical="center" wrapText="1"/>
    </xf>
    <xf numFmtId="167" fontId="17" fillId="0" borderId="19" xfId="0" applyNumberFormat="1" applyFont="1" applyBorder="1" applyAlignment="1">
      <alignment horizontal="right" vertical="center"/>
    </xf>
    <xf numFmtId="167" fontId="17" fillId="0" borderId="0" xfId="0" applyNumberFormat="1" applyFont="1" applyBorder="1" applyAlignment="1">
      <alignment horizontal="right" vertical="center"/>
    </xf>
    <xf numFmtId="167" fontId="17" fillId="0" borderId="10" xfId="0" applyNumberFormat="1" applyFont="1" applyBorder="1" applyAlignment="1">
      <alignment horizontal="right" vertical="center"/>
    </xf>
    <xf numFmtId="49" fontId="17" fillId="0" borderId="20" xfId="0" applyNumberFormat="1" applyFont="1" applyBorder="1" applyAlignment="1">
      <alignment horizontal="center" vertical="center" wrapText="1"/>
    </xf>
    <xf numFmtId="168" fontId="17" fillId="0" borderId="0" xfId="0" applyNumberFormat="1" applyFont="1" applyBorder="1" applyAlignment="1">
      <alignment horizontal="right" vertical="center"/>
    </xf>
    <xf numFmtId="168" fontId="17" fillId="0" borderId="10" xfId="0" applyNumberFormat="1" applyFont="1" applyBorder="1" applyAlignment="1">
      <alignment horizontal="right" vertical="center"/>
    </xf>
    <xf numFmtId="49" fontId="17" fillId="0" borderId="21" xfId="0" applyNumberFormat="1" applyFont="1" applyBorder="1" applyAlignment="1">
      <alignment horizontal="center" vertical="center" wrapText="1"/>
    </xf>
    <xf numFmtId="168" fontId="17" fillId="0" borderId="22" xfId="0" applyNumberFormat="1" applyFont="1" applyBorder="1" applyAlignment="1">
      <alignment horizontal="right" vertical="center"/>
    </xf>
    <xf numFmtId="168" fontId="17" fillId="0" borderId="23" xfId="0" applyNumberFormat="1" applyFont="1" applyBorder="1" applyAlignment="1">
      <alignment horizontal="right" vertical="center"/>
    </xf>
    <xf numFmtId="0" fontId="28" fillId="0" borderId="0" xfId="0" applyFont="1" applyAlignment="1"/>
    <xf numFmtId="0" fontId="28" fillId="0" borderId="0" xfId="0" applyFont="1" applyAlignment="1">
      <alignment vertical="top"/>
    </xf>
    <xf numFmtId="166" fontId="0" fillId="0" borderId="0" xfId="0" applyNumberFormat="1"/>
    <xf numFmtId="0" fontId="3" fillId="0" borderId="0" xfId="0" applyFont="1"/>
    <xf numFmtId="0" fontId="28" fillId="0" borderId="1" xfId="0" applyFont="1" applyBorder="1" applyAlignment="1">
      <alignment horizontal="left" vertical="center"/>
    </xf>
    <xf numFmtId="0" fontId="17" fillId="3" borderId="13" xfId="0" quotePrefix="1" applyNumberFormat="1" applyFont="1" applyFill="1" applyBorder="1" applyAlignment="1">
      <alignment horizontal="center" vertical="center" wrapText="1"/>
    </xf>
    <xf numFmtId="0" fontId="17" fillId="3" borderId="3" xfId="0" quotePrefix="1" applyNumberFormat="1" applyFont="1" applyFill="1" applyBorder="1" applyAlignment="1">
      <alignment horizontal="center" vertical="center" wrapText="1"/>
    </xf>
    <xf numFmtId="0" fontId="16" fillId="0" borderId="4" xfId="0" applyFont="1" applyBorder="1" applyAlignment="1">
      <alignment horizontal="center" vertical="center" wrapText="1"/>
    </xf>
    <xf numFmtId="0" fontId="16" fillId="0" borderId="6" xfId="0" applyFont="1" applyBorder="1"/>
    <xf numFmtId="49" fontId="17" fillId="0" borderId="4" xfId="0" applyNumberFormat="1" applyFont="1" applyBorder="1" applyAlignment="1">
      <alignment horizontal="center" vertical="center" wrapText="1"/>
    </xf>
    <xf numFmtId="169" fontId="16" fillId="0" borderId="9" xfId="0" applyNumberFormat="1" applyFont="1" applyBorder="1" applyAlignment="1">
      <alignment horizontal="right" vertical="center"/>
    </xf>
    <xf numFmtId="170" fontId="16" fillId="0" borderId="0" xfId="0" applyNumberFormat="1" applyFont="1" applyBorder="1" applyAlignment="1">
      <alignment horizontal="right" vertical="center"/>
    </xf>
    <xf numFmtId="169" fontId="17" fillId="0" borderId="0" xfId="0" applyNumberFormat="1" applyFont="1" applyBorder="1" applyAlignment="1">
      <alignment horizontal="right" vertical="center"/>
    </xf>
    <xf numFmtId="171" fontId="16" fillId="0" borderId="9" xfId="0" applyNumberFormat="1" applyFont="1" applyBorder="1" applyAlignment="1">
      <alignment horizontal="right" vertical="center"/>
    </xf>
    <xf numFmtId="171" fontId="17" fillId="0" borderId="0" xfId="0" applyNumberFormat="1" applyFont="1" applyBorder="1" applyAlignment="1">
      <alignment horizontal="right" vertical="center"/>
    </xf>
    <xf numFmtId="170" fontId="16" fillId="0" borderId="10" xfId="0" applyNumberFormat="1" applyFont="1" applyBorder="1" applyAlignment="1">
      <alignment horizontal="right" vertical="center"/>
    </xf>
    <xf numFmtId="172" fontId="16" fillId="0" borderId="0" xfId="0" applyNumberFormat="1" applyFont="1"/>
    <xf numFmtId="172" fontId="16" fillId="0" borderId="0" xfId="0" applyNumberFormat="1" applyFont="1" applyBorder="1" applyAlignment="1">
      <alignment horizontal="right" vertical="center"/>
    </xf>
    <xf numFmtId="49" fontId="17" fillId="0" borderId="5" xfId="0" applyNumberFormat="1" applyFont="1" applyBorder="1" applyAlignment="1">
      <alignment horizontal="center" vertical="center" wrapText="1"/>
    </xf>
    <xf numFmtId="169" fontId="16" fillId="0" borderId="11" xfId="0" applyNumberFormat="1" applyFont="1" applyBorder="1" applyAlignment="1">
      <alignment horizontal="right" vertical="center"/>
    </xf>
    <xf numFmtId="170" fontId="16" fillId="0" borderId="1" xfId="0" applyNumberFormat="1" applyFont="1" applyBorder="1" applyAlignment="1">
      <alignment horizontal="right" vertical="center"/>
    </xf>
    <xf numFmtId="169" fontId="17" fillId="0" borderId="1" xfId="0" applyNumberFormat="1" applyFont="1" applyBorder="1" applyAlignment="1">
      <alignment horizontal="right" vertical="center"/>
    </xf>
    <xf numFmtId="171" fontId="16" fillId="0" borderId="11" xfId="0" applyNumberFormat="1" applyFont="1" applyBorder="1" applyAlignment="1">
      <alignment horizontal="right" vertical="center"/>
    </xf>
    <xf numFmtId="171" fontId="17" fillId="0" borderId="1" xfId="0" applyNumberFormat="1" applyFont="1" applyBorder="1" applyAlignment="1">
      <alignment horizontal="right" vertical="center"/>
    </xf>
    <xf numFmtId="170" fontId="16" fillId="0" borderId="12" xfId="0" applyNumberFormat="1" applyFont="1" applyBorder="1" applyAlignment="1">
      <alignment horizontal="right" vertical="center"/>
    </xf>
    <xf numFmtId="164" fontId="32" fillId="0" borderId="0" xfId="0" applyNumberFormat="1" applyFont="1" applyBorder="1" applyAlignment="1">
      <alignment horizontal="left"/>
    </xf>
    <xf numFmtId="164" fontId="16" fillId="0" borderId="0" xfId="0" applyNumberFormat="1" applyFont="1" applyBorder="1"/>
    <xf numFmtId="0" fontId="14" fillId="0" borderId="0" xfId="2" applyBorder="1" applyAlignment="1">
      <alignment horizontal="right"/>
    </xf>
    <xf numFmtId="0" fontId="28" fillId="0" borderId="0" xfId="0" applyFont="1"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xf>
    <xf numFmtId="0" fontId="13" fillId="0" borderId="0" xfId="0" applyFont="1" applyBorder="1" applyAlignment="1">
      <alignment vertical="center" wrapText="1"/>
    </xf>
    <xf numFmtId="0" fontId="27" fillId="0" borderId="0" xfId="0" applyFont="1" applyAlignment="1">
      <alignment horizontal="right"/>
    </xf>
    <xf numFmtId="0" fontId="34" fillId="0" borderId="24" xfId="2" applyFont="1" applyBorder="1" applyAlignment="1">
      <alignment horizontal="right"/>
    </xf>
    <xf numFmtId="0" fontId="28" fillId="0" borderId="24" xfId="0" applyFont="1" applyBorder="1" applyAlignment="1">
      <alignment vertical="center" wrapText="1"/>
    </xf>
    <xf numFmtId="0" fontId="14" fillId="0" borderId="24" xfId="2" applyBorder="1" applyAlignment="1">
      <alignment horizontal="right"/>
    </xf>
    <xf numFmtId="0" fontId="34" fillId="0" borderId="0" xfId="2" applyFont="1" applyAlignment="1">
      <alignment horizontal="right"/>
    </xf>
    <xf numFmtId="173" fontId="17" fillId="3" borderId="25" xfId="0" quotePrefix="1" applyNumberFormat="1" applyFont="1" applyFill="1" applyBorder="1" applyAlignment="1">
      <alignment horizontal="center" vertical="center" wrapText="1"/>
    </xf>
    <xf numFmtId="0" fontId="17" fillId="3" borderId="25" xfId="0" quotePrefix="1" applyFont="1" applyFill="1" applyBorder="1" applyAlignment="1">
      <alignment horizontal="center" vertical="center" wrapText="1"/>
    </xf>
    <xf numFmtId="0" fontId="17" fillId="3" borderId="28" xfId="0" quotePrefix="1" applyFont="1" applyFill="1" applyBorder="1" applyAlignment="1">
      <alignment horizontal="center" vertical="center" wrapText="1"/>
    </xf>
    <xf numFmtId="174" fontId="17" fillId="3" borderId="25" xfId="0" quotePrefix="1" applyNumberFormat="1" applyFont="1" applyFill="1" applyBorder="1" applyAlignment="1">
      <alignment horizontal="center" vertical="center" wrapText="1"/>
    </xf>
    <xf numFmtId="49" fontId="17" fillId="0" borderId="31" xfId="0" applyNumberFormat="1" applyFont="1" applyBorder="1" applyAlignment="1">
      <alignment horizontal="left" vertical="top" wrapText="1" indent="1"/>
    </xf>
    <xf numFmtId="173" fontId="17" fillId="0" borderId="32" xfId="0" applyNumberFormat="1" applyFont="1" applyBorder="1" applyAlignment="1">
      <alignment horizontal="right" vertical="center"/>
    </xf>
    <xf numFmtId="173" fontId="17" fillId="0" borderId="33" xfId="0" applyNumberFormat="1" applyFont="1" applyBorder="1" applyAlignment="1">
      <alignment horizontal="right" vertical="center"/>
    </xf>
    <xf numFmtId="175" fontId="17" fillId="0" borderId="33" xfId="0" applyNumberFormat="1" applyFont="1" applyBorder="1" applyAlignment="1">
      <alignment horizontal="right" vertical="center"/>
    </xf>
    <xf numFmtId="175" fontId="17" fillId="0" borderId="34" xfId="0" applyNumberFormat="1" applyFont="1" applyBorder="1" applyAlignment="1">
      <alignment horizontal="right" vertical="center"/>
    </xf>
    <xf numFmtId="49" fontId="17" fillId="0" borderId="27" xfId="0" applyNumberFormat="1" applyFont="1" applyBorder="1" applyAlignment="1">
      <alignment horizontal="left" vertical="top" wrapText="1" indent="1"/>
    </xf>
    <xf numFmtId="0" fontId="17" fillId="0" borderId="35" xfId="0" applyFont="1" applyBorder="1" applyAlignment="1">
      <alignment horizontal="left" vertical="center" indent="1"/>
    </xf>
    <xf numFmtId="173" fontId="17" fillId="0" borderId="9" xfId="0" applyNumberFormat="1" applyFont="1" applyBorder="1" applyAlignment="1">
      <alignment horizontal="right" vertical="center"/>
    </xf>
    <xf numFmtId="173" fontId="17" fillId="0" borderId="0" xfId="0" applyNumberFormat="1" applyFont="1" applyBorder="1" applyAlignment="1">
      <alignment horizontal="right" vertical="center"/>
    </xf>
    <xf numFmtId="173" fontId="17" fillId="0" borderId="36" xfId="0" applyNumberFormat="1" applyFont="1" applyBorder="1" applyAlignment="1">
      <alignment horizontal="right" vertical="center"/>
    </xf>
    <xf numFmtId="0" fontId="17" fillId="0" borderId="37" xfId="0" applyFont="1" applyBorder="1" applyAlignment="1">
      <alignment horizontal="left" vertical="center" indent="1"/>
    </xf>
    <xf numFmtId="176" fontId="17" fillId="0" borderId="0" xfId="0" applyNumberFormat="1" applyFont="1" applyFill="1" applyBorder="1" applyAlignment="1">
      <alignment horizontal="right" vertical="center"/>
    </xf>
    <xf numFmtId="177" fontId="17" fillId="0" borderId="0" xfId="0" applyNumberFormat="1" applyFont="1" applyFill="1" applyBorder="1" applyAlignment="1">
      <alignment horizontal="right" vertical="center"/>
    </xf>
    <xf numFmtId="177" fontId="17" fillId="0" borderId="36" xfId="0" applyNumberFormat="1" applyFont="1" applyFill="1" applyBorder="1" applyAlignment="1">
      <alignment horizontal="right" vertical="center"/>
    </xf>
    <xf numFmtId="0" fontId="17" fillId="0" borderId="37" xfId="0" applyFont="1" applyBorder="1" applyAlignment="1">
      <alignment horizontal="left" wrapText="1" indent="2"/>
    </xf>
    <xf numFmtId="176" fontId="17" fillId="0" borderId="0" xfId="0" applyNumberFormat="1" applyFont="1" applyBorder="1" applyAlignment="1">
      <alignment horizontal="right" vertical="center"/>
    </xf>
    <xf numFmtId="178" fontId="17" fillId="0" borderId="0" xfId="0" applyNumberFormat="1" applyFont="1" applyBorder="1" applyAlignment="1">
      <alignment horizontal="right" vertical="center"/>
    </xf>
    <xf numFmtId="178" fontId="17" fillId="0" borderId="36" xfId="0" applyNumberFormat="1" applyFont="1" applyBorder="1" applyAlignment="1">
      <alignment horizontal="right" vertical="center"/>
    </xf>
    <xf numFmtId="0" fontId="17" fillId="0" borderId="37" xfId="0" applyFont="1" applyBorder="1" applyAlignment="1">
      <alignment horizontal="left" indent="2"/>
    </xf>
    <xf numFmtId="173" fontId="17" fillId="0" borderId="0" xfId="0" applyNumberFormat="1" applyFont="1" applyFill="1" applyBorder="1" applyAlignment="1">
      <alignment horizontal="right" vertical="center"/>
    </xf>
    <xf numFmtId="176" fontId="17" fillId="0" borderId="36" xfId="0" applyNumberFormat="1" applyFont="1" applyBorder="1" applyAlignment="1">
      <alignment horizontal="right" vertical="center"/>
    </xf>
    <xf numFmtId="175" fontId="17" fillId="0" borderId="0" xfId="0" applyNumberFormat="1" applyFont="1" applyBorder="1" applyAlignment="1">
      <alignment horizontal="right" vertical="center"/>
    </xf>
    <xf numFmtId="175" fontId="17" fillId="0" borderId="36" xfId="0" applyNumberFormat="1" applyFont="1" applyBorder="1" applyAlignment="1">
      <alignment horizontal="right" vertical="center"/>
    </xf>
    <xf numFmtId="164" fontId="17" fillId="0" borderId="37" xfId="0" applyNumberFormat="1" applyFont="1" applyBorder="1" applyAlignment="1">
      <alignment horizontal="left" vertical="center" indent="2"/>
    </xf>
    <xf numFmtId="178" fontId="17" fillId="0" borderId="9" xfId="0" applyNumberFormat="1" applyFont="1" applyBorder="1" applyAlignment="1">
      <alignment horizontal="right" vertical="center"/>
    </xf>
    <xf numFmtId="164" fontId="17" fillId="0" borderId="37" xfId="0" applyNumberFormat="1" applyFont="1" applyBorder="1" applyAlignment="1">
      <alignment horizontal="left" vertical="center" indent="1"/>
    </xf>
    <xf numFmtId="173" fontId="17" fillId="0" borderId="36" xfId="0" applyNumberFormat="1" applyFont="1" applyFill="1" applyBorder="1" applyAlignment="1">
      <alignment horizontal="right" vertical="center"/>
    </xf>
    <xf numFmtId="164" fontId="17" fillId="0" borderId="38" xfId="0" applyNumberFormat="1" applyFont="1" applyBorder="1" applyAlignment="1">
      <alignment horizontal="left" vertical="center" indent="1"/>
    </xf>
    <xf numFmtId="176" fontId="17" fillId="0" borderId="38" xfId="0" applyNumberFormat="1" applyFont="1" applyBorder="1" applyAlignment="1">
      <alignment horizontal="right" vertical="center"/>
    </xf>
    <xf numFmtId="173" fontId="17" fillId="0" borderId="38" xfId="0" applyNumberFormat="1" applyFont="1" applyBorder="1" applyAlignment="1">
      <alignment horizontal="right" vertical="center"/>
    </xf>
    <xf numFmtId="0" fontId="27" fillId="0" borderId="38" xfId="0" applyFont="1" applyBorder="1"/>
    <xf numFmtId="173" fontId="27" fillId="0" borderId="38" xfId="0" applyNumberFormat="1" applyFont="1" applyBorder="1"/>
    <xf numFmtId="173" fontId="27" fillId="0" borderId="0" xfId="0" applyNumberFormat="1" applyFont="1" applyBorder="1"/>
    <xf numFmtId="0" fontId="27" fillId="0" borderId="36" xfId="0" applyFont="1" applyBorder="1"/>
    <xf numFmtId="0" fontId="27" fillId="0" borderId="0" xfId="0" applyFont="1" applyBorder="1" applyAlignment="1">
      <alignment horizontal="right"/>
    </xf>
    <xf numFmtId="0" fontId="34" fillId="0" borderId="0" xfId="2" applyFont="1" applyBorder="1" applyAlignment="1">
      <alignment horizontal="right"/>
    </xf>
    <xf numFmtId="0" fontId="17" fillId="0" borderId="36" xfId="0" applyFont="1" applyBorder="1"/>
    <xf numFmtId="0" fontId="17" fillId="0" borderId="39" xfId="0" applyFont="1" applyBorder="1" applyAlignment="1">
      <alignment wrapText="1"/>
    </xf>
    <xf numFmtId="168" fontId="17" fillId="0" borderId="39" xfId="0" applyNumberFormat="1" applyFont="1" applyBorder="1" applyAlignment="1">
      <alignment vertical="center"/>
    </xf>
    <xf numFmtId="168" fontId="17" fillId="0" borderId="24" xfId="0" applyNumberFormat="1" applyFont="1" applyBorder="1" applyAlignment="1">
      <alignment vertical="center"/>
    </xf>
    <xf numFmtId="168" fontId="17" fillId="0" borderId="40" xfId="0" applyNumberFormat="1" applyFont="1" applyBorder="1" applyAlignment="1">
      <alignment vertical="center"/>
    </xf>
    <xf numFmtId="0" fontId="17" fillId="0" borderId="39" xfId="0" applyFont="1" applyBorder="1" applyAlignment="1">
      <alignment vertical="center" wrapText="1"/>
    </xf>
    <xf numFmtId="0" fontId="17" fillId="0" borderId="24" xfId="0" applyFont="1" applyBorder="1" applyAlignment="1">
      <alignment vertical="center"/>
    </xf>
    <xf numFmtId="0" fontId="17" fillId="0" borderId="40" xfId="0" applyFont="1" applyBorder="1" applyAlignment="1">
      <alignment vertical="center"/>
    </xf>
    <xf numFmtId="0" fontId="28" fillId="0" borderId="0" xfId="0" applyFont="1"/>
    <xf numFmtId="0" fontId="28" fillId="0" borderId="0" xfId="0" applyFont="1" applyFill="1" applyAlignment="1"/>
    <xf numFmtId="179" fontId="27" fillId="0" borderId="0" xfId="0" applyNumberFormat="1" applyFont="1"/>
    <xf numFmtId="175" fontId="17" fillId="0" borderId="0" xfId="0" applyNumberFormat="1" applyFont="1" applyFill="1" applyBorder="1" applyAlignment="1">
      <alignment horizontal="right" vertical="center"/>
    </xf>
    <xf numFmtId="0" fontId="28" fillId="0" borderId="0" xfId="0" applyFont="1" applyAlignment="1">
      <alignment horizontal="left" wrapText="1"/>
    </xf>
    <xf numFmtId="0" fontId="14" fillId="0" borderId="1" xfId="2" applyBorder="1" applyAlignment="1">
      <alignment horizontal="right"/>
    </xf>
    <xf numFmtId="0" fontId="17" fillId="3" borderId="1" xfId="0" quotePrefix="1" applyNumberFormat="1" applyFont="1" applyFill="1" applyBorder="1" applyAlignment="1">
      <alignment horizontal="center" vertical="center" wrapText="1"/>
    </xf>
    <xf numFmtId="9" fontId="17" fillId="3" borderId="3" xfId="0" quotePrefix="1" applyNumberFormat="1" applyFont="1" applyFill="1" applyBorder="1" applyAlignment="1">
      <alignment horizontal="center" vertical="center" wrapText="1"/>
    </xf>
    <xf numFmtId="9" fontId="17" fillId="3" borderId="13" xfId="0" quotePrefix="1" applyNumberFormat="1" applyFont="1" applyFill="1" applyBorder="1" applyAlignment="1">
      <alignment horizontal="center" vertical="center" wrapText="1"/>
    </xf>
    <xf numFmtId="0" fontId="16" fillId="0" borderId="2" xfId="0" applyFont="1" applyBorder="1" applyAlignment="1">
      <alignment horizontal="center" vertical="center" wrapText="1"/>
    </xf>
    <xf numFmtId="180" fontId="16" fillId="0" borderId="6" xfId="0" applyNumberFormat="1" applyFont="1" applyBorder="1" applyAlignment="1">
      <alignment vertical="center"/>
    </xf>
    <xf numFmtId="180" fontId="16" fillId="0" borderId="7" xfId="0" applyNumberFormat="1" applyFont="1" applyBorder="1" applyAlignment="1">
      <alignment vertical="center"/>
    </xf>
    <xf numFmtId="180" fontId="17" fillId="0" borderId="7" xfId="0" applyNumberFormat="1" applyFont="1" applyBorder="1" applyAlignment="1">
      <alignment vertical="center"/>
    </xf>
    <xf numFmtId="0" fontId="16" fillId="0" borderId="7" xfId="0" applyFont="1" applyBorder="1" applyAlignment="1">
      <alignment vertical="center"/>
    </xf>
    <xf numFmtId="0" fontId="16" fillId="0" borderId="8" xfId="0" applyFont="1" applyBorder="1" applyAlignment="1">
      <alignment vertical="center"/>
    </xf>
    <xf numFmtId="166" fontId="16" fillId="0" borderId="9" xfId="0" applyNumberFormat="1" applyFont="1" applyBorder="1" applyAlignment="1">
      <alignment horizontal="right" vertical="center"/>
    </xf>
    <xf numFmtId="166" fontId="16" fillId="0" borderId="0" xfId="0" applyNumberFormat="1" applyFont="1" applyBorder="1" applyAlignment="1">
      <alignment horizontal="right" vertical="center"/>
    </xf>
    <xf numFmtId="166" fontId="17" fillId="0" borderId="0" xfId="0" applyNumberFormat="1" applyFont="1" applyBorder="1" applyAlignment="1">
      <alignment horizontal="right" vertical="center"/>
    </xf>
    <xf numFmtId="168" fontId="16" fillId="0" borderId="0" xfId="4" applyNumberFormat="1" applyFont="1" applyFill="1" applyBorder="1" applyAlignment="1">
      <alignment horizontal="right" vertical="center"/>
    </xf>
    <xf numFmtId="168" fontId="16" fillId="0" borderId="10" xfId="4" applyNumberFormat="1" applyFont="1" applyFill="1" applyBorder="1" applyAlignment="1">
      <alignment horizontal="right" vertical="center"/>
    </xf>
    <xf numFmtId="181" fontId="16" fillId="0" borderId="9" xfId="0" applyNumberFormat="1" applyFont="1" applyBorder="1" applyAlignment="1">
      <alignment horizontal="right" vertical="center"/>
    </xf>
    <xf numFmtId="181" fontId="16" fillId="0" borderId="0" xfId="0" applyNumberFormat="1" applyFont="1" applyBorder="1" applyAlignment="1">
      <alignment horizontal="right" vertical="center"/>
    </xf>
    <xf numFmtId="181" fontId="17" fillId="0" borderId="0" xfId="0" applyNumberFormat="1" applyFont="1" applyBorder="1" applyAlignment="1">
      <alignment horizontal="right" vertical="center"/>
    </xf>
    <xf numFmtId="181" fontId="16" fillId="0" borderId="11" xfId="0" applyNumberFormat="1" applyFont="1" applyBorder="1" applyAlignment="1">
      <alignment horizontal="right" vertical="center"/>
    </xf>
    <xf numFmtId="181" fontId="16" fillId="0" borderId="1" xfId="0" applyNumberFormat="1" applyFont="1" applyBorder="1" applyAlignment="1">
      <alignment horizontal="right" vertical="center"/>
    </xf>
    <xf numFmtId="181" fontId="17" fillId="0" borderId="1" xfId="0" applyNumberFormat="1" applyFont="1" applyBorder="1" applyAlignment="1">
      <alignment horizontal="right" vertical="center"/>
    </xf>
    <xf numFmtId="168" fontId="16" fillId="0" borderId="1" xfId="4" applyNumberFormat="1" applyFont="1" applyFill="1" applyBorder="1" applyAlignment="1">
      <alignment horizontal="right" vertical="center"/>
    </xf>
    <xf numFmtId="168" fontId="16" fillId="0" borderId="12" xfId="4" applyNumberFormat="1" applyFont="1" applyFill="1" applyBorder="1" applyAlignment="1">
      <alignment horizontal="right" vertical="center"/>
    </xf>
    <xf numFmtId="0" fontId="0" fillId="0" borderId="0" xfId="0" applyBorder="1"/>
    <xf numFmtId="0" fontId="14" fillId="0" borderId="22" xfId="2" applyBorder="1" applyAlignment="1">
      <alignment horizontal="right"/>
    </xf>
    <xf numFmtId="0" fontId="17" fillId="3" borderId="45" xfId="0" quotePrefix="1" applyNumberFormat="1" applyFont="1" applyFill="1" applyBorder="1" applyAlignment="1">
      <alignment horizontal="center" vertical="center" wrapText="1"/>
    </xf>
    <xf numFmtId="0" fontId="17" fillId="3" borderId="14" xfId="0" quotePrefix="1" applyNumberFormat="1" applyFont="1" applyFill="1" applyBorder="1" applyAlignment="1">
      <alignment horizontal="center" vertical="center" wrapText="1"/>
    </xf>
    <xf numFmtId="9" fontId="17" fillId="3" borderId="46" xfId="0" quotePrefix="1" applyNumberFormat="1" applyFont="1" applyFill="1" applyBorder="1" applyAlignment="1">
      <alignment horizontal="center" vertical="center" wrapText="1"/>
    </xf>
    <xf numFmtId="0" fontId="17" fillId="0" borderId="44"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vertical="center"/>
    </xf>
    <xf numFmtId="0" fontId="17" fillId="0" borderId="49" xfId="0" applyFont="1" applyBorder="1" applyAlignment="1">
      <alignment vertical="center"/>
    </xf>
    <xf numFmtId="49" fontId="17" fillId="0" borderId="44" xfId="0" applyNumberFormat="1" applyFont="1" applyBorder="1" applyAlignment="1">
      <alignment horizontal="center" vertical="center" wrapText="1"/>
    </xf>
    <xf numFmtId="172" fontId="17" fillId="0" borderId="50" xfId="0" applyNumberFormat="1" applyFont="1" applyBorder="1" applyAlignment="1">
      <alignment horizontal="center" vertical="center"/>
    </xf>
    <xf numFmtId="49" fontId="17" fillId="0" borderId="51" xfId="0" applyNumberFormat="1" applyFont="1" applyBorder="1" applyAlignment="1">
      <alignment horizontal="center" vertical="center" wrapText="1"/>
    </xf>
    <xf numFmtId="172" fontId="17" fillId="0" borderId="9" xfId="0" applyNumberFormat="1" applyFont="1" applyBorder="1" applyAlignment="1">
      <alignment horizontal="center" vertical="center"/>
    </xf>
    <xf numFmtId="172" fontId="17" fillId="0" borderId="0" xfId="0" applyNumberFormat="1" applyFont="1" applyBorder="1" applyAlignment="1">
      <alignment horizontal="center" vertical="center"/>
    </xf>
    <xf numFmtId="172" fontId="17" fillId="0" borderId="50" xfId="0" applyNumberFormat="1" applyFont="1" applyBorder="1" applyAlignment="1">
      <alignment vertical="center"/>
    </xf>
    <xf numFmtId="49" fontId="17" fillId="0" borderId="52" xfId="0" applyNumberFormat="1" applyFont="1" applyBorder="1" applyAlignment="1">
      <alignment horizontal="center" vertical="center" wrapText="1"/>
    </xf>
    <xf numFmtId="172" fontId="17" fillId="0" borderId="53" xfId="0" applyNumberFormat="1" applyFont="1" applyBorder="1" applyAlignment="1">
      <alignment horizontal="center" vertical="center"/>
    </xf>
    <xf numFmtId="172" fontId="17" fillId="0" borderId="22" xfId="0" applyNumberFormat="1" applyFont="1" applyBorder="1" applyAlignment="1">
      <alignment horizontal="center" vertical="center"/>
    </xf>
    <xf numFmtId="172" fontId="17" fillId="0" borderId="54" xfId="0" applyNumberFormat="1" applyFont="1" applyBorder="1" applyAlignment="1">
      <alignment vertical="center"/>
    </xf>
    <xf numFmtId="0" fontId="17" fillId="3" borderId="15" xfId="0" quotePrefix="1" applyFont="1" applyFill="1" applyBorder="1" applyAlignment="1">
      <alignment horizontal="center" vertical="center" wrapText="1"/>
    </xf>
    <xf numFmtId="49" fontId="17" fillId="0" borderId="2" xfId="0" applyNumberFormat="1" applyFont="1" applyBorder="1" applyAlignment="1">
      <alignment horizontal="left" vertical="top" wrapText="1" indent="1"/>
    </xf>
    <xf numFmtId="166" fontId="17" fillId="0" borderId="6" xfId="0" applyNumberFormat="1" applyFont="1" applyBorder="1" applyAlignment="1">
      <alignment horizontal="right" vertical="center"/>
    </xf>
    <xf numFmtId="166" fontId="17" fillId="0" borderId="7" xfId="0" applyNumberFormat="1" applyFont="1" applyBorder="1" applyAlignment="1">
      <alignment horizontal="right" vertical="center"/>
    </xf>
    <xf numFmtId="166" fontId="17" fillId="0" borderId="8" xfId="0" applyNumberFormat="1" applyFont="1" applyBorder="1" applyAlignment="1">
      <alignment horizontal="right" vertical="center"/>
    </xf>
    <xf numFmtId="0" fontId="16" fillId="0" borderId="4" xfId="0" applyNumberFormat="1" applyFont="1" applyFill="1" applyBorder="1" applyAlignment="1">
      <alignment horizontal="center" vertical="center"/>
    </xf>
    <xf numFmtId="166" fontId="17" fillId="0" borderId="9" xfId="0" applyNumberFormat="1" applyFont="1" applyBorder="1" applyAlignment="1">
      <alignment horizontal="right" vertical="center"/>
    </xf>
    <xf numFmtId="166" fontId="17" fillId="0" borderId="10" xfId="0" applyNumberFormat="1" applyFont="1" applyBorder="1" applyAlignment="1">
      <alignment horizontal="right" vertical="center"/>
    </xf>
    <xf numFmtId="0" fontId="16" fillId="0" borderId="9" xfId="0" applyNumberFormat="1" applyFont="1" applyFill="1" applyBorder="1" applyAlignment="1">
      <alignment horizontal="center" vertical="center"/>
    </xf>
    <xf numFmtId="166" fontId="17" fillId="0" borderId="38" xfId="0" applyNumberFormat="1" applyFont="1" applyBorder="1" applyAlignment="1">
      <alignment horizontal="right" vertical="center"/>
    </xf>
    <xf numFmtId="0" fontId="16" fillId="0" borderId="4" xfId="0" applyNumberFormat="1" applyFont="1" applyFill="1" applyBorder="1" applyAlignment="1">
      <alignment horizontal="center" vertical="center" wrapText="1"/>
    </xf>
    <xf numFmtId="168" fontId="17" fillId="0" borderId="9" xfId="1" applyNumberFormat="1" applyFont="1" applyBorder="1" applyAlignment="1">
      <alignment horizontal="right" vertical="center"/>
    </xf>
    <xf numFmtId="168" fontId="17" fillId="0" borderId="0" xfId="1" applyNumberFormat="1" applyFont="1" applyBorder="1" applyAlignment="1">
      <alignment horizontal="right" vertical="center"/>
    </xf>
    <xf numFmtId="168" fontId="17" fillId="0" borderId="10" xfId="1" applyNumberFormat="1" applyFont="1" applyBorder="1" applyAlignment="1">
      <alignment horizontal="right" vertical="center"/>
    </xf>
    <xf numFmtId="172" fontId="17" fillId="0" borderId="9" xfId="1" quotePrefix="1" applyNumberFormat="1" applyFont="1" applyBorder="1" applyAlignment="1">
      <alignment horizontal="right" vertical="center"/>
    </xf>
    <xf numFmtId="172" fontId="17" fillId="0" borderId="0" xfId="1" quotePrefix="1" applyNumberFormat="1" applyFont="1" applyBorder="1" applyAlignment="1">
      <alignment horizontal="right" vertical="center"/>
    </xf>
    <xf numFmtId="176" fontId="17" fillId="0" borderId="9" xfId="1" quotePrefix="1" applyNumberFormat="1" applyFont="1" applyBorder="1" applyAlignment="1">
      <alignment horizontal="right" vertical="center"/>
    </xf>
    <xf numFmtId="176" fontId="17" fillId="0" borderId="0" xfId="1" quotePrefix="1" applyNumberFormat="1" applyFont="1" applyBorder="1" applyAlignment="1">
      <alignment horizontal="right" vertical="center"/>
    </xf>
    <xf numFmtId="176" fontId="17" fillId="0" borderId="57" xfId="1" quotePrefix="1" applyNumberFormat="1" applyFont="1" applyBorder="1" applyAlignment="1">
      <alignment horizontal="right" vertical="center"/>
    </xf>
    <xf numFmtId="176" fontId="17" fillId="0" borderId="58" xfId="1" quotePrefix="1" applyNumberFormat="1" applyFont="1" applyBorder="1" applyAlignment="1">
      <alignment horizontal="right" vertical="center"/>
    </xf>
    <xf numFmtId="0" fontId="16" fillId="0" borderId="0" xfId="0" applyNumberFormat="1" applyFont="1" applyFill="1" applyBorder="1" applyAlignment="1">
      <alignment horizontal="center" vertical="center" wrapText="1"/>
    </xf>
    <xf numFmtId="0" fontId="28" fillId="0" borderId="0" xfId="0" applyFont="1" applyBorder="1" applyAlignment="1">
      <alignment horizontal="left" vertical="center" wrapText="1"/>
    </xf>
    <xf numFmtId="0" fontId="0" fillId="0" borderId="0" xfId="0" applyAlignment="1">
      <alignment vertical="center"/>
    </xf>
    <xf numFmtId="0" fontId="0" fillId="0" borderId="0" xfId="0" applyAlignment="1">
      <alignment horizontal="right" vertical="center"/>
    </xf>
    <xf numFmtId="0" fontId="14" fillId="0" borderId="0" xfId="2" applyAlignment="1">
      <alignment horizontal="right" vertical="center"/>
    </xf>
    <xf numFmtId="0" fontId="17" fillId="3" borderId="14" xfId="0" quotePrefix="1" applyFont="1" applyFill="1" applyBorder="1" applyAlignment="1">
      <alignment horizontal="center" vertical="center" wrapText="1"/>
    </xf>
    <xf numFmtId="0" fontId="17" fillId="3" borderId="13" xfId="0" quotePrefix="1" applyFont="1" applyFill="1" applyBorder="1" applyAlignment="1">
      <alignment horizontal="center" vertical="center" wrapText="1"/>
    </xf>
    <xf numFmtId="49" fontId="17" fillId="0" borderId="2" xfId="0" applyNumberFormat="1" applyFont="1" applyBorder="1" applyAlignment="1">
      <alignment horizontal="left" vertical="center" wrapText="1"/>
    </xf>
    <xf numFmtId="181" fontId="17" fillId="0" borderId="6" xfId="0" applyNumberFormat="1" applyFont="1" applyBorder="1" applyAlignment="1">
      <alignment horizontal="right" vertical="center"/>
    </xf>
    <xf numFmtId="181" fontId="17" fillId="0" borderId="7" xfId="0" applyNumberFormat="1" applyFont="1" applyBorder="1" applyAlignment="1">
      <alignment horizontal="right" vertical="center"/>
    </xf>
    <xf numFmtId="181" fontId="16" fillId="0" borderId="7" xfId="0" applyNumberFormat="1" applyFont="1" applyBorder="1"/>
    <xf numFmtId="181" fontId="17" fillId="0" borderId="8" xfId="0" applyNumberFormat="1" applyFont="1" applyBorder="1" applyAlignment="1">
      <alignment horizontal="right" vertical="center"/>
    </xf>
    <xf numFmtId="0" fontId="17" fillId="0" borderId="4" xfId="0" applyFont="1" applyBorder="1" applyAlignment="1">
      <alignment horizontal="left" vertical="center" wrapText="1" indent="1"/>
    </xf>
    <xf numFmtId="181" fontId="17" fillId="0" borderId="9" xfId="0" applyNumberFormat="1" applyFont="1" applyBorder="1" applyAlignment="1">
      <alignment horizontal="right" vertical="center"/>
    </xf>
    <xf numFmtId="181" fontId="17" fillId="0" borderId="10" xfId="0" applyNumberFormat="1" applyFont="1" applyBorder="1" applyAlignment="1">
      <alignment horizontal="right" vertical="center"/>
    </xf>
    <xf numFmtId="0" fontId="16" fillId="0" borderId="4" xfId="0" applyFont="1" applyBorder="1" applyAlignment="1">
      <alignment horizontal="left" vertical="center" wrapText="1" indent="2"/>
    </xf>
    <xf numFmtId="0" fontId="17" fillId="0" borderId="4" xfId="0" applyFont="1" applyBorder="1" applyAlignment="1">
      <alignment horizontal="left" vertical="center" wrapText="1" indent="2"/>
    </xf>
    <xf numFmtId="182" fontId="16" fillId="0" borderId="4" xfId="0" applyNumberFormat="1" applyFont="1" applyBorder="1" applyAlignment="1">
      <alignment horizontal="left" vertical="center" wrapText="1" indent="1"/>
    </xf>
    <xf numFmtId="0" fontId="16" fillId="0" borderId="4" xfId="0" applyFont="1" applyBorder="1" applyAlignment="1">
      <alignment horizontal="left" vertical="center" wrapText="1" indent="1"/>
    </xf>
    <xf numFmtId="0" fontId="17" fillId="0" borderId="5" xfId="0" applyFont="1" applyBorder="1" applyAlignment="1">
      <alignment horizontal="left" vertical="center" wrapText="1" indent="1"/>
    </xf>
    <xf numFmtId="181" fontId="17" fillId="0" borderId="11" xfId="0" applyNumberFormat="1" applyFont="1" applyBorder="1" applyAlignment="1">
      <alignment horizontal="right" vertical="center"/>
    </xf>
    <xf numFmtId="181" fontId="16" fillId="0" borderId="1" xfId="0" applyNumberFormat="1" applyFont="1" applyBorder="1" applyAlignment="1">
      <alignment vertical="center"/>
    </xf>
    <xf numFmtId="181" fontId="17" fillId="0" borderId="12" xfId="0" applyNumberFormat="1" applyFont="1" applyBorder="1" applyAlignment="1">
      <alignment horizontal="right" vertical="center"/>
    </xf>
    <xf numFmtId="0" fontId="28" fillId="0" borderId="0" xfId="0" applyFont="1" applyAlignment="1">
      <alignment vertical="center"/>
    </xf>
    <xf numFmtId="1" fontId="16" fillId="0" borderId="0" xfId="0" applyNumberFormat="1" applyFont="1" applyBorder="1"/>
    <xf numFmtId="0" fontId="16" fillId="0" borderId="0" xfId="0" applyFont="1" applyBorder="1" applyAlignment="1">
      <alignment vertical="center"/>
    </xf>
    <xf numFmtId="0" fontId="17" fillId="0" borderId="0" xfId="0" applyFont="1" applyBorder="1" applyAlignment="1">
      <alignment vertical="center"/>
    </xf>
    <xf numFmtId="0" fontId="3" fillId="0" borderId="0" xfId="0" applyFont="1" applyAlignment="1">
      <alignment vertical="center"/>
    </xf>
    <xf numFmtId="0" fontId="16" fillId="0" borderId="0" xfId="0" applyFont="1" applyBorder="1" applyAlignment="1">
      <alignment horizontal="left" vertical="center" wrapText="1" indent="1"/>
    </xf>
    <xf numFmtId="181" fontId="16" fillId="0" borderId="0" xfId="0" applyNumberFormat="1" applyFont="1" applyFill="1" applyBorder="1" applyAlignment="1">
      <alignment horizontal="right" vertical="center"/>
    </xf>
    <xf numFmtId="1" fontId="17" fillId="0" borderId="4" xfId="0" quotePrefix="1" applyNumberFormat="1" applyFont="1" applyBorder="1" applyAlignment="1">
      <alignment horizontal="center" vertical="center"/>
    </xf>
    <xf numFmtId="183" fontId="16" fillId="0" borderId="0" xfId="0" applyNumberFormat="1" applyFont="1" applyFill="1" applyBorder="1" applyAlignment="1">
      <alignment vertical="center"/>
    </xf>
    <xf numFmtId="166" fontId="16" fillId="0" borderId="0" xfId="0" applyNumberFormat="1" applyFont="1" applyFill="1" applyBorder="1" applyAlignment="1">
      <alignment vertical="center"/>
    </xf>
    <xf numFmtId="166" fontId="16" fillId="0" borderId="10" xfId="0" applyNumberFormat="1" applyFont="1" applyFill="1" applyBorder="1" applyAlignment="1">
      <alignment vertical="center"/>
    </xf>
    <xf numFmtId="1" fontId="17" fillId="0" borderId="5" xfId="0" quotePrefix="1" applyNumberFormat="1" applyFont="1" applyBorder="1" applyAlignment="1">
      <alignment horizontal="center" vertical="center"/>
    </xf>
    <xf numFmtId="183" fontId="16" fillId="0" borderId="1" xfId="0" applyNumberFormat="1" applyFont="1" applyFill="1" applyBorder="1" applyAlignment="1">
      <alignment vertical="center"/>
    </xf>
    <xf numFmtId="166" fontId="16" fillId="0" borderId="1" xfId="0" applyNumberFormat="1" applyFont="1" applyFill="1" applyBorder="1" applyAlignment="1">
      <alignment vertical="center"/>
    </xf>
    <xf numFmtId="166" fontId="16" fillId="0" borderId="12" xfId="0" applyNumberFormat="1" applyFont="1" applyFill="1" applyBorder="1" applyAlignment="1">
      <alignment vertical="center"/>
    </xf>
    <xf numFmtId="0" fontId="16" fillId="0" borderId="0" xfId="0" applyFont="1" applyAlignment="1"/>
    <xf numFmtId="0" fontId="16" fillId="0" borderId="0" xfId="0" applyFont="1" applyAlignment="1">
      <alignment vertical="center"/>
    </xf>
    <xf numFmtId="0" fontId="38" fillId="0" borderId="0" xfId="0" applyFont="1"/>
    <xf numFmtId="0" fontId="2" fillId="0" borderId="0" xfId="0" applyFont="1"/>
    <xf numFmtId="0" fontId="39" fillId="0" borderId="0" xfId="0" applyFont="1"/>
    <xf numFmtId="184" fontId="13" fillId="0" borderId="0" xfId="0" applyNumberFormat="1" applyFont="1" applyBorder="1" applyAlignment="1">
      <alignment vertical="center" wrapText="1"/>
    </xf>
    <xf numFmtId="184" fontId="27" fillId="0" borderId="0" xfId="0" applyNumberFormat="1" applyFont="1"/>
    <xf numFmtId="184" fontId="14" fillId="0" borderId="0" xfId="2" applyNumberFormat="1" applyAlignment="1">
      <alignment horizontal="right"/>
    </xf>
    <xf numFmtId="184" fontId="14" fillId="0" borderId="1" xfId="2" applyNumberFormat="1" applyBorder="1" applyAlignment="1">
      <alignment horizontal="right"/>
    </xf>
    <xf numFmtId="0" fontId="28" fillId="0" borderId="1" xfId="0" applyFont="1" applyBorder="1" applyAlignment="1">
      <alignment horizontal="left"/>
    </xf>
    <xf numFmtId="184" fontId="28" fillId="0" borderId="1" xfId="0" applyNumberFormat="1" applyFont="1" applyBorder="1"/>
    <xf numFmtId="184" fontId="17" fillId="3" borderId="3" xfId="0" quotePrefix="1" applyNumberFormat="1" applyFont="1" applyFill="1" applyBorder="1" applyAlignment="1">
      <alignment horizontal="center" vertical="center" wrapText="1"/>
    </xf>
    <xf numFmtId="184" fontId="17" fillId="3" borderId="13" xfId="0" quotePrefix="1" applyNumberFormat="1" applyFont="1" applyFill="1" applyBorder="1" applyAlignment="1">
      <alignment horizontal="center" vertical="center" wrapText="1"/>
    </xf>
    <xf numFmtId="184" fontId="17" fillId="0" borderId="0" xfId="0" applyNumberFormat="1" applyFont="1"/>
    <xf numFmtId="184" fontId="17" fillId="3" borderId="13" xfId="0" quotePrefix="1" applyNumberFormat="1" applyFont="1" applyFill="1" applyBorder="1" applyAlignment="1">
      <alignment vertical="center" wrapText="1"/>
    </xf>
    <xf numFmtId="184" fontId="17" fillId="3" borderId="14" xfId="0" quotePrefix="1" applyNumberFormat="1" applyFont="1" applyFill="1" applyBorder="1" applyAlignment="1">
      <alignment vertical="center" wrapText="1"/>
    </xf>
    <xf numFmtId="184" fontId="17" fillId="0" borderId="6" xfId="0" applyNumberFormat="1" applyFont="1" applyBorder="1" applyAlignment="1">
      <alignment horizontal="left" vertical="center" wrapText="1" indent="1"/>
    </xf>
    <xf numFmtId="184" fontId="17" fillId="0" borderId="2" xfId="0" applyNumberFormat="1" applyFont="1" applyBorder="1" applyAlignment="1">
      <alignment horizontal="left" vertical="center" wrapText="1" indent="1"/>
    </xf>
    <xf numFmtId="184" fontId="17" fillId="0" borderId="9" xfId="0" applyNumberFormat="1" applyFont="1" applyBorder="1" applyAlignment="1">
      <alignment horizontal="left" vertical="center" wrapText="1" indent="2"/>
    </xf>
    <xf numFmtId="166" fontId="17" fillId="0" borderId="9" xfId="0" applyNumberFormat="1" applyFont="1" applyFill="1" applyBorder="1" applyAlignment="1">
      <alignment horizontal="right" vertical="center"/>
    </xf>
    <xf numFmtId="166" fontId="17" fillId="0" borderId="0" xfId="0" applyNumberFormat="1" applyFont="1" applyFill="1" applyBorder="1" applyAlignment="1">
      <alignment horizontal="right" vertical="center"/>
    </xf>
    <xf numFmtId="166" fontId="17" fillId="0" borderId="10" xfId="0" applyNumberFormat="1" applyFont="1" applyFill="1" applyBorder="1" applyAlignment="1">
      <alignment horizontal="right" vertical="center"/>
    </xf>
    <xf numFmtId="184" fontId="17" fillId="0" borderId="4" xfId="0" applyNumberFormat="1" applyFont="1" applyBorder="1" applyAlignment="1">
      <alignment horizontal="left" vertical="center" wrapText="1" indent="2"/>
    </xf>
    <xf numFmtId="166" fontId="17" fillId="0" borderId="55" xfId="0" applyNumberFormat="1" applyFont="1" applyFill="1" applyBorder="1" applyAlignment="1">
      <alignment horizontal="right" vertical="center"/>
    </xf>
    <xf numFmtId="184" fontId="17" fillId="0" borderId="9" xfId="0" applyNumberFormat="1" applyFont="1" applyBorder="1" applyAlignment="1">
      <alignment horizontal="left" vertical="center" wrapText="1" indent="1"/>
    </xf>
    <xf numFmtId="184" fontId="17" fillId="0" borderId="4" xfId="0" applyNumberFormat="1" applyFont="1" applyBorder="1" applyAlignment="1">
      <alignment horizontal="left" vertical="center" wrapText="1" indent="1"/>
    </xf>
    <xf numFmtId="172" fontId="17" fillId="0" borderId="0" xfId="0" applyNumberFormat="1" applyFont="1"/>
    <xf numFmtId="184" fontId="17" fillId="0" borderId="9" xfId="0" applyNumberFormat="1" applyFont="1" applyBorder="1" applyAlignment="1">
      <alignment horizontal="left" vertical="center" wrapText="1" indent="3"/>
    </xf>
    <xf numFmtId="184" fontId="17" fillId="0" borderId="4" xfId="0" applyNumberFormat="1" applyFont="1" applyBorder="1" applyAlignment="1">
      <alignment horizontal="left" vertical="center" wrapText="1" indent="3"/>
    </xf>
    <xf numFmtId="166" fontId="17" fillId="0" borderId="38" xfId="0" applyNumberFormat="1" applyFont="1" applyFill="1" applyBorder="1" applyAlignment="1">
      <alignment horizontal="right" vertical="center"/>
    </xf>
    <xf numFmtId="184" fontId="17" fillId="0" borderId="11" xfId="0" applyNumberFormat="1" applyFont="1" applyBorder="1" applyAlignment="1">
      <alignment horizontal="left" vertical="center" wrapText="1" indent="2"/>
    </xf>
    <xf numFmtId="166" fontId="17" fillId="0" borderId="11" xfId="0" applyNumberFormat="1" applyFont="1" applyFill="1" applyBorder="1" applyAlignment="1">
      <alignment horizontal="right" vertical="center"/>
    </xf>
    <xf numFmtId="166" fontId="17" fillId="0" borderId="1" xfId="0" applyNumberFormat="1" applyFont="1" applyFill="1" applyBorder="1" applyAlignment="1">
      <alignment horizontal="right" vertical="center"/>
    </xf>
    <xf numFmtId="184" fontId="17" fillId="0" borderId="5" xfId="0" applyNumberFormat="1" applyFont="1" applyBorder="1" applyAlignment="1">
      <alignment horizontal="left" vertical="center" wrapText="1" indent="2"/>
    </xf>
    <xf numFmtId="166" fontId="17" fillId="0" borderId="12" xfId="0" applyNumberFormat="1" applyFont="1" applyFill="1" applyBorder="1" applyAlignment="1">
      <alignment horizontal="right" vertical="center"/>
    </xf>
    <xf numFmtId="184" fontId="40" fillId="0" borderId="0" xfId="0" applyNumberFormat="1" applyFont="1"/>
    <xf numFmtId="184" fontId="17" fillId="0" borderId="0" xfId="0" applyNumberFormat="1" applyFont="1" applyBorder="1" applyAlignment="1">
      <alignment horizontal="left" vertical="center" indent="2"/>
    </xf>
    <xf numFmtId="184" fontId="27" fillId="0" borderId="0" xfId="0" applyNumberFormat="1" applyFont="1" applyBorder="1"/>
    <xf numFmtId="184" fontId="17" fillId="0" borderId="0" xfId="0" applyNumberFormat="1" applyFont="1" applyBorder="1"/>
    <xf numFmtId="184" fontId="11" fillId="0" borderId="0" xfId="0" applyNumberFormat="1" applyFont="1"/>
    <xf numFmtId="0" fontId="11" fillId="0" borderId="0" xfId="0" applyFont="1" applyAlignment="1">
      <alignment horizontal="center" vertical="center"/>
    </xf>
    <xf numFmtId="0" fontId="17" fillId="0" borderId="0" xfId="0" applyFont="1" applyBorder="1" applyAlignment="1">
      <alignment horizontal="center"/>
    </xf>
    <xf numFmtId="0" fontId="17" fillId="0" borderId="0" xfId="0" applyFont="1" applyAlignment="1">
      <alignment horizontal="center"/>
    </xf>
    <xf numFmtId="0" fontId="17" fillId="3" borderId="11" xfId="0" quotePrefix="1" applyFont="1" applyFill="1" applyBorder="1" applyAlignment="1">
      <alignment horizontal="center" vertical="center" wrapText="1"/>
    </xf>
    <xf numFmtId="0" fontId="17" fillId="0" borderId="9" xfId="0" applyFont="1" applyBorder="1" applyAlignment="1">
      <alignment horizontal="center" vertical="center" wrapText="1"/>
    </xf>
    <xf numFmtId="0" fontId="17" fillId="0" borderId="6" xfId="0" applyFont="1" applyBorder="1"/>
    <xf numFmtId="0" fontId="17" fillId="0" borderId="7" xfId="0" applyFont="1" applyBorder="1"/>
    <xf numFmtId="0" fontId="17" fillId="0" borderId="10" xfId="0" applyFont="1" applyBorder="1"/>
    <xf numFmtId="49" fontId="17" fillId="0" borderId="9" xfId="0" applyNumberFormat="1" applyFont="1" applyBorder="1" applyAlignment="1">
      <alignment horizontal="left" vertical="center" wrapText="1" indent="1"/>
    </xf>
    <xf numFmtId="166" fontId="17" fillId="0" borderId="0" xfId="0" applyNumberFormat="1" applyFont="1"/>
    <xf numFmtId="49" fontId="17" fillId="0" borderId="9" xfId="0" applyNumberFormat="1" applyFont="1" applyBorder="1" applyAlignment="1">
      <alignment horizontal="left" vertical="center" wrapText="1" indent="2"/>
    </xf>
    <xf numFmtId="49" fontId="17" fillId="0" borderId="9" xfId="0" applyNumberFormat="1" applyFont="1" applyBorder="1" applyAlignment="1">
      <alignment horizontal="left" vertical="center" wrapText="1" indent="3"/>
    </xf>
    <xf numFmtId="0" fontId="17" fillId="0" borderId="4" xfId="0" applyFont="1" applyBorder="1" applyAlignment="1">
      <alignment horizontal="left" vertical="center" indent="2"/>
    </xf>
    <xf numFmtId="49" fontId="17" fillId="0" borderId="11" xfId="0" applyNumberFormat="1" applyFont="1" applyBorder="1" applyAlignment="1">
      <alignment horizontal="left" vertical="center" wrapText="1" indent="2"/>
    </xf>
    <xf numFmtId="166" fontId="17" fillId="0" borderId="11" xfId="0" applyNumberFormat="1" applyFont="1" applyBorder="1" applyAlignment="1">
      <alignment horizontal="right" vertical="center"/>
    </xf>
    <xf numFmtId="166" fontId="17" fillId="0" borderId="1" xfId="0" applyNumberFormat="1" applyFont="1" applyBorder="1" applyAlignment="1">
      <alignment horizontal="right" vertical="center"/>
    </xf>
    <xf numFmtId="168" fontId="17" fillId="0" borderId="1" xfId="0" applyNumberFormat="1" applyFont="1" applyBorder="1" applyAlignment="1">
      <alignment horizontal="right" vertical="center"/>
    </xf>
    <xf numFmtId="168" fontId="17" fillId="0" borderId="12" xfId="0" applyNumberFormat="1" applyFont="1" applyBorder="1" applyAlignment="1">
      <alignment horizontal="right" vertical="center"/>
    </xf>
    <xf numFmtId="0" fontId="20" fillId="0" borderId="0" xfId="0" applyFont="1"/>
    <xf numFmtId="164" fontId="28" fillId="0" borderId="0" xfId="0" applyNumberFormat="1" applyFont="1" applyBorder="1" applyAlignment="1">
      <alignment horizontal="left" vertical="center"/>
    </xf>
    <xf numFmtId="164" fontId="17" fillId="0" borderId="0" xfId="0" applyNumberFormat="1" applyFont="1" applyBorder="1" applyAlignment="1">
      <alignment horizontal="left"/>
    </xf>
    <xf numFmtId="164" fontId="17" fillId="0" borderId="0" xfId="0" applyNumberFormat="1" applyFont="1" applyBorder="1" applyAlignment="1">
      <alignment horizontal="left" vertical="center"/>
    </xf>
    <xf numFmtId="0" fontId="41" fillId="0" borderId="0" xfId="0" applyFont="1"/>
    <xf numFmtId="0" fontId="17" fillId="0" borderId="4" xfId="0" applyFont="1" applyBorder="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4" xfId="0" applyFont="1" applyBorder="1" applyAlignment="1">
      <alignment vertical="center" wrapText="1"/>
    </xf>
    <xf numFmtId="0" fontId="17" fillId="0" borderId="4" xfId="0" applyFont="1" applyBorder="1" applyAlignment="1">
      <alignment horizontal="left" vertical="center" wrapText="1"/>
    </xf>
    <xf numFmtId="0" fontId="17" fillId="0" borderId="5" xfId="0" applyFont="1" applyBorder="1" applyAlignment="1">
      <alignment horizontal="left" vertical="center"/>
    </xf>
    <xf numFmtId="0" fontId="17" fillId="0" borderId="0" xfId="0" applyFont="1" applyAlignment="1">
      <alignment horizontal="center" vertical="center"/>
    </xf>
    <xf numFmtId="0" fontId="27" fillId="0" borderId="0" xfId="0" applyFont="1" applyAlignment="1">
      <alignment horizontal="center" vertical="center"/>
    </xf>
    <xf numFmtId="0" fontId="17" fillId="3" borderId="66" xfId="3" applyFont="1" applyFill="1" applyBorder="1" applyAlignment="1">
      <alignment horizontal="center" vertical="center" wrapText="1"/>
    </xf>
    <xf numFmtId="0" fontId="17" fillId="0" borderId="67" xfId="3" applyFont="1" applyFill="1" applyBorder="1" applyAlignment="1">
      <alignment horizontal="center" vertical="center"/>
    </xf>
    <xf numFmtId="0" fontId="17" fillId="0" borderId="68" xfId="3" applyFont="1" applyFill="1" applyBorder="1" applyAlignment="1">
      <alignment horizontal="center" vertical="center" wrapText="1"/>
    </xf>
    <xf numFmtId="0" fontId="17" fillId="0" borderId="69" xfId="3" applyFont="1" applyFill="1" applyBorder="1" applyAlignment="1">
      <alignment horizontal="center" vertical="center" wrapText="1"/>
    </xf>
    <xf numFmtId="0" fontId="17" fillId="0" borderId="70" xfId="3" applyFont="1" applyBorder="1" applyAlignment="1">
      <alignment horizontal="center" vertical="center" wrapText="1"/>
    </xf>
    <xf numFmtId="3" fontId="17" fillId="5" borderId="0" xfId="3" applyNumberFormat="1" applyFont="1" applyFill="1" applyBorder="1" applyAlignment="1">
      <alignment vertical="center"/>
    </xf>
    <xf numFmtId="0" fontId="17" fillId="0" borderId="70" xfId="3" applyFont="1" applyBorder="1" applyAlignment="1">
      <alignment horizontal="center" vertical="center"/>
    </xf>
    <xf numFmtId="0" fontId="17" fillId="0" borderId="71" xfId="3" applyFont="1" applyBorder="1" applyAlignment="1">
      <alignment horizontal="center" vertical="center"/>
    </xf>
    <xf numFmtId="0" fontId="17" fillId="0" borderId="0" xfId="3" applyFont="1" applyBorder="1" applyAlignment="1">
      <alignment horizontal="center" vertical="center"/>
    </xf>
    <xf numFmtId="3" fontId="42" fillId="5" borderId="0" xfId="3" applyNumberFormat="1" applyFont="1" applyFill="1" applyBorder="1" applyAlignment="1">
      <alignment vertical="center"/>
    </xf>
    <xf numFmtId="0" fontId="27" fillId="0" borderId="0" xfId="0" applyFont="1" applyAlignment="1">
      <alignment horizontal="center"/>
    </xf>
    <xf numFmtId="0" fontId="17" fillId="3" borderId="66" xfId="0" applyFont="1" applyFill="1" applyBorder="1" applyAlignment="1">
      <alignment horizontal="left" vertical="center"/>
    </xf>
    <xf numFmtId="0" fontId="17" fillId="3" borderId="66" xfId="0" applyFont="1" applyFill="1" applyBorder="1" applyAlignment="1">
      <alignment horizontal="center" vertical="center" wrapText="1"/>
    </xf>
    <xf numFmtId="0" fontId="17" fillId="3" borderId="66" xfId="0" applyFont="1" applyFill="1" applyBorder="1" applyAlignment="1">
      <alignment horizontal="center" vertical="center"/>
    </xf>
    <xf numFmtId="0" fontId="17" fillId="0" borderId="67" xfId="0" applyFont="1" applyFill="1" applyBorder="1" applyAlignment="1">
      <alignment horizontal="left" vertical="center"/>
    </xf>
    <xf numFmtId="0" fontId="17" fillId="0" borderId="72" xfId="0" applyFont="1" applyFill="1" applyBorder="1" applyAlignment="1">
      <alignment horizontal="center" vertical="center" wrapText="1"/>
    </xf>
    <xf numFmtId="0" fontId="17" fillId="0" borderId="69" xfId="0" applyFont="1" applyFill="1" applyBorder="1" applyAlignment="1">
      <alignment horizontal="center" vertical="center"/>
    </xf>
    <xf numFmtId="0" fontId="17" fillId="0" borderId="70" xfId="0" applyFont="1" applyBorder="1" applyAlignment="1">
      <alignment horizontal="left" vertical="center"/>
    </xf>
    <xf numFmtId="172" fontId="17" fillId="0" borderId="19" xfId="0" applyNumberFormat="1" applyFont="1" applyBorder="1" applyAlignment="1">
      <alignment horizontal="center" vertical="center"/>
    </xf>
    <xf numFmtId="172" fontId="17" fillId="0" borderId="55" xfId="0" applyNumberFormat="1" applyFont="1" applyBorder="1" applyAlignment="1">
      <alignment horizontal="center" vertical="center"/>
    </xf>
    <xf numFmtId="0" fontId="17" fillId="0" borderId="71" xfId="0" applyFont="1" applyBorder="1" applyAlignment="1">
      <alignment horizontal="left" vertical="center"/>
    </xf>
    <xf numFmtId="172" fontId="17" fillId="0" borderId="56" xfId="0" applyNumberFormat="1" applyFont="1" applyBorder="1" applyAlignment="1">
      <alignment horizontal="center" vertical="center"/>
    </xf>
    <xf numFmtId="172" fontId="17" fillId="0" borderId="59" xfId="0" applyNumberFormat="1" applyFont="1" applyBorder="1" applyAlignment="1">
      <alignment horizontal="center" vertical="center"/>
    </xf>
    <xf numFmtId="0" fontId="17" fillId="3" borderId="15" xfId="0" quotePrefix="1" applyNumberFormat="1" applyFont="1" applyFill="1" applyBorder="1" applyAlignment="1">
      <alignment horizontal="center" vertical="center" wrapText="1"/>
    </xf>
    <xf numFmtId="0" fontId="17" fillId="0" borderId="4" xfId="0" applyFont="1" applyBorder="1" applyAlignment="1">
      <alignment horizontal="center" vertical="center" wrapText="1"/>
    </xf>
    <xf numFmtId="181" fontId="17" fillId="0" borderId="6" xfId="0" applyNumberFormat="1" applyFont="1" applyBorder="1" applyAlignment="1">
      <alignment vertical="center"/>
    </xf>
    <xf numFmtId="181" fontId="17" fillId="0" borderId="7" xfId="0" applyNumberFormat="1" applyFont="1" applyBorder="1" applyAlignment="1">
      <alignment vertical="center"/>
    </xf>
    <xf numFmtId="0" fontId="17" fillId="0" borderId="8" xfId="0" applyFont="1" applyBorder="1" applyAlignment="1">
      <alignment vertical="center"/>
    </xf>
    <xf numFmtId="191" fontId="17" fillId="0" borderId="9" xfId="0" applyNumberFormat="1" applyFont="1" applyBorder="1" applyAlignment="1">
      <alignment horizontal="right" vertical="center"/>
    </xf>
    <xf numFmtId="191" fontId="17" fillId="0" borderId="0" xfId="0" applyNumberFormat="1" applyFont="1" applyBorder="1" applyAlignment="1">
      <alignment horizontal="right" vertical="center"/>
    </xf>
    <xf numFmtId="192" fontId="17" fillId="0" borderId="0" xfId="0" applyNumberFormat="1" applyFont="1" applyBorder="1" applyAlignment="1">
      <alignment horizontal="right" vertical="center"/>
    </xf>
    <xf numFmtId="192" fontId="17" fillId="0" borderId="10" xfId="0" applyNumberFormat="1" applyFont="1" applyBorder="1" applyAlignment="1">
      <alignment horizontal="right" vertical="center"/>
    </xf>
    <xf numFmtId="191" fontId="27" fillId="0" borderId="0" xfId="0" applyNumberFormat="1" applyFont="1"/>
    <xf numFmtId="191" fontId="17" fillId="0" borderId="11" xfId="0" applyNumberFormat="1" applyFont="1" applyBorder="1" applyAlignment="1">
      <alignment horizontal="right" vertical="center"/>
    </xf>
    <xf numFmtId="191" fontId="17" fillId="0" borderId="1" xfId="0" applyNumberFormat="1" applyFont="1" applyBorder="1" applyAlignment="1">
      <alignment horizontal="right" vertical="center"/>
    </xf>
    <xf numFmtId="192" fontId="17" fillId="0" borderId="1" xfId="0" applyNumberFormat="1" applyFont="1" applyBorder="1" applyAlignment="1">
      <alignment horizontal="right" vertical="center"/>
    </xf>
    <xf numFmtId="192" fontId="17" fillId="0" borderId="12" xfId="0" applyNumberFormat="1" applyFont="1" applyBorder="1" applyAlignment="1">
      <alignment horizontal="right" vertical="center"/>
    </xf>
    <xf numFmtId="49" fontId="17" fillId="0" borderId="2" xfId="0" applyNumberFormat="1" applyFont="1" applyBorder="1" applyAlignment="1">
      <alignment horizontal="left" vertical="center" wrapText="1" indent="1"/>
    </xf>
    <xf numFmtId="193" fontId="17" fillId="0" borderId="9" xfId="0" applyNumberFormat="1" applyFont="1" applyBorder="1" applyAlignment="1">
      <alignment horizontal="right" vertical="center"/>
    </xf>
    <xf numFmtId="193" fontId="17" fillId="0" borderId="0" xfId="0" applyNumberFormat="1" applyFont="1" applyBorder="1" applyAlignment="1">
      <alignment horizontal="right" vertical="center"/>
    </xf>
    <xf numFmtId="193" fontId="17" fillId="0" borderId="10" xfId="0" applyNumberFormat="1" applyFont="1" applyBorder="1" applyAlignment="1">
      <alignment horizontal="right" vertical="center"/>
    </xf>
    <xf numFmtId="194" fontId="17" fillId="0" borderId="9" xfId="0" applyNumberFormat="1" applyFont="1" applyBorder="1" applyAlignment="1">
      <alignment horizontal="right" vertical="center"/>
    </xf>
    <xf numFmtId="194" fontId="17" fillId="0" borderId="0" xfId="0" applyNumberFormat="1" applyFont="1" applyBorder="1" applyAlignment="1">
      <alignment horizontal="right" vertical="center"/>
    </xf>
    <xf numFmtId="194" fontId="17" fillId="0" borderId="10" xfId="0" applyNumberFormat="1" applyFont="1" applyBorder="1" applyAlignment="1">
      <alignment horizontal="right" vertical="center"/>
    </xf>
    <xf numFmtId="193" fontId="17" fillId="0" borderId="11" xfId="0" applyNumberFormat="1" applyFont="1" applyBorder="1" applyAlignment="1">
      <alignment horizontal="right" vertical="center"/>
    </xf>
    <xf numFmtId="193" fontId="17" fillId="0" borderId="1" xfId="0" applyNumberFormat="1" applyFont="1" applyBorder="1" applyAlignment="1">
      <alignment horizontal="right" vertical="center"/>
    </xf>
    <xf numFmtId="193" fontId="17" fillId="0" borderId="12" xfId="0" applyNumberFormat="1" applyFont="1" applyBorder="1" applyAlignment="1">
      <alignment horizontal="right" vertical="center"/>
    </xf>
    <xf numFmtId="0" fontId="17" fillId="0" borderId="0" xfId="0" applyFont="1" applyAlignment="1">
      <alignment vertical="center"/>
    </xf>
    <xf numFmtId="166" fontId="17" fillId="0" borderId="7" xfId="0" quotePrefix="1" applyNumberFormat="1" applyFont="1" applyFill="1" applyBorder="1" applyAlignment="1">
      <alignment horizontal="center" vertical="center" wrapText="1"/>
    </xf>
    <xf numFmtId="49" fontId="17" fillId="0" borderId="4" xfId="0" applyNumberFormat="1" applyFont="1" applyBorder="1" applyAlignment="1">
      <alignment horizontal="left" vertical="center" wrapText="1" indent="1"/>
    </xf>
    <xf numFmtId="49" fontId="17" fillId="0" borderId="4" xfId="0" applyNumberFormat="1" applyFont="1" applyBorder="1" applyAlignment="1">
      <alignment horizontal="left" vertical="center" indent="1"/>
    </xf>
    <xf numFmtId="49" fontId="17" fillId="0" borderId="4" xfId="0" applyNumberFormat="1" applyFont="1" applyBorder="1" applyAlignment="1">
      <alignment horizontal="left" vertical="center" wrapText="1" indent="2"/>
    </xf>
    <xf numFmtId="49" fontId="17" fillId="0" borderId="4" xfId="0" applyNumberFormat="1" applyFont="1" applyBorder="1" applyAlignment="1">
      <alignment horizontal="left" vertical="center" indent="2"/>
    </xf>
    <xf numFmtId="0" fontId="17" fillId="0" borderId="5" xfId="0" applyFont="1" applyBorder="1" applyAlignment="1">
      <alignment horizontal="left" vertical="center" indent="1"/>
    </xf>
    <xf numFmtId="166" fontId="17" fillId="0" borderId="12" xfId="0" applyNumberFormat="1" applyFont="1" applyBorder="1" applyAlignment="1">
      <alignment horizontal="right" vertical="center"/>
    </xf>
    <xf numFmtId="2" fontId="17" fillId="0" borderId="0" xfId="0" applyNumberFormat="1" applyFont="1" applyBorder="1" applyAlignment="1">
      <alignment horizontal="left" vertical="center" wrapText="1"/>
    </xf>
    <xf numFmtId="164" fontId="17" fillId="0" borderId="0" xfId="0" applyNumberFormat="1" applyFont="1" applyAlignment="1">
      <alignment vertical="center"/>
    </xf>
    <xf numFmtId="164" fontId="17" fillId="0" borderId="0" xfId="0" applyNumberFormat="1" applyFont="1" applyBorder="1"/>
    <xf numFmtId="166" fontId="17" fillId="0" borderId="0" xfId="0" quotePrefix="1" applyNumberFormat="1" applyFont="1" applyFill="1" applyBorder="1" applyAlignment="1">
      <alignment horizontal="center" vertical="center" wrapText="1"/>
    </xf>
    <xf numFmtId="0" fontId="17" fillId="0" borderId="0" xfId="0" applyNumberFormat="1" applyFont="1" applyBorder="1"/>
    <xf numFmtId="0" fontId="27" fillId="0" borderId="0" xfId="0" applyFont="1" applyAlignment="1">
      <alignment vertical="center"/>
    </xf>
    <xf numFmtId="0" fontId="17" fillId="0" borderId="0" xfId="0" applyFont="1" applyFill="1" applyBorder="1" applyAlignment="1">
      <alignment horizontal="right"/>
    </xf>
    <xf numFmtId="1" fontId="17" fillId="0" borderId="0" xfId="0" applyNumberFormat="1" applyFont="1" applyBorder="1"/>
    <xf numFmtId="49" fontId="28" fillId="0" borderId="0" xfId="0" applyNumberFormat="1" applyFont="1" applyBorder="1" applyAlignment="1">
      <alignment horizontal="left" vertical="center" wrapText="1"/>
    </xf>
    <xf numFmtId="164" fontId="28" fillId="0" borderId="0" xfId="0" applyNumberFormat="1" applyFont="1" applyAlignment="1">
      <alignment vertical="center"/>
    </xf>
    <xf numFmtId="0" fontId="44" fillId="0" borderId="0" xfId="2" applyFont="1" applyAlignment="1">
      <alignment horizontal="right"/>
    </xf>
    <xf numFmtId="49" fontId="17" fillId="0" borderId="4" xfId="0" applyNumberFormat="1" applyFont="1" applyBorder="1" applyAlignment="1">
      <alignment horizontal="left" vertical="top" wrapText="1" indent="1"/>
    </xf>
    <xf numFmtId="0" fontId="17" fillId="0" borderId="4" xfId="0" applyFont="1" applyBorder="1" applyAlignment="1">
      <alignment horizontal="left" vertical="center" indent="1"/>
    </xf>
    <xf numFmtId="0" fontId="17" fillId="0" borderId="4" xfId="0" applyFont="1" applyBorder="1" applyAlignment="1">
      <alignment horizontal="left" indent="2"/>
    </xf>
    <xf numFmtId="0" fontId="17" fillId="0" borderId="4" xfId="0" applyFont="1" applyBorder="1" applyAlignment="1">
      <alignment horizontal="left" wrapText="1" indent="2"/>
    </xf>
    <xf numFmtId="195" fontId="17" fillId="0" borderId="0" xfId="0" applyNumberFormat="1" applyFont="1" applyBorder="1" applyAlignment="1">
      <alignment horizontal="right" vertical="center"/>
    </xf>
    <xf numFmtId="195" fontId="17" fillId="0" borderId="10" xfId="0" applyNumberFormat="1" applyFont="1" applyBorder="1" applyAlignment="1">
      <alignment horizontal="right" vertical="center"/>
    </xf>
    <xf numFmtId="195" fontId="17" fillId="0" borderId="0" xfId="0" applyNumberFormat="1" applyFont="1" applyFill="1" applyBorder="1" applyAlignment="1">
      <alignment horizontal="right" vertical="center"/>
    </xf>
    <xf numFmtId="195" fontId="17" fillId="0" borderId="10" xfId="0" applyNumberFormat="1" applyFont="1" applyFill="1" applyBorder="1" applyAlignment="1">
      <alignment horizontal="right" vertical="center"/>
    </xf>
    <xf numFmtId="195" fontId="17" fillId="0" borderId="1" xfId="0" applyNumberFormat="1" applyFont="1" applyBorder="1" applyAlignment="1">
      <alignment horizontal="right" vertical="center"/>
    </xf>
    <xf numFmtId="195" fontId="17" fillId="0" borderId="1" xfId="0" applyNumberFormat="1" applyFont="1" applyFill="1" applyBorder="1" applyAlignment="1">
      <alignment horizontal="right" vertical="center"/>
    </xf>
    <xf numFmtId="195" fontId="17" fillId="0" borderId="12" xfId="0" applyNumberFormat="1" applyFont="1" applyFill="1" applyBorder="1" applyAlignment="1">
      <alignment horizontal="right" vertical="center"/>
    </xf>
    <xf numFmtId="49" fontId="17" fillId="0" borderId="0" xfId="0" applyNumberFormat="1" applyFont="1" applyBorder="1" applyAlignment="1">
      <alignment horizontal="left" vertical="top" wrapText="1" indent="1"/>
    </xf>
    <xf numFmtId="0" fontId="17" fillId="0" borderId="0" xfId="0" quotePrefix="1" applyFont="1" applyFill="1" applyBorder="1" applyAlignment="1">
      <alignment horizontal="center" vertical="center" wrapText="1"/>
    </xf>
    <xf numFmtId="164" fontId="17" fillId="0" borderId="0" xfId="0" applyNumberFormat="1" applyFont="1" applyBorder="1" applyAlignment="1">
      <alignment horizontal="right" vertical="center"/>
    </xf>
    <xf numFmtId="10" fontId="17" fillId="0" borderId="0" xfId="0" applyNumberFormat="1" applyFont="1" applyBorder="1"/>
    <xf numFmtId="0" fontId="13" fillId="0" borderId="0" xfId="0" applyFont="1" applyBorder="1" applyAlignment="1">
      <alignment horizontal="center" vertical="center" wrapText="1"/>
    </xf>
    <xf numFmtId="0" fontId="45" fillId="0" borderId="1" xfId="0" applyFont="1" applyBorder="1" applyAlignment="1">
      <alignment horizontal="left"/>
    </xf>
    <xf numFmtId="0" fontId="17" fillId="3" borderId="12" xfId="0" quotePrefix="1" applyFont="1" applyFill="1" applyBorder="1" applyAlignment="1">
      <alignment horizontal="center" vertical="center" wrapText="1"/>
    </xf>
    <xf numFmtId="0" fontId="17" fillId="3" borderId="1" xfId="0" quotePrefix="1" applyFont="1" applyFill="1" applyBorder="1" applyAlignment="1">
      <alignment horizontal="center" vertical="center" wrapText="1"/>
    </xf>
    <xf numFmtId="0" fontId="17" fillId="3" borderId="5" xfId="0" quotePrefix="1" applyFont="1" applyFill="1" applyBorder="1" applyAlignment="1">
      <alignment horizontal="center" vertical="center" wrapText="1"/>
    </xf>
    <xf numFmtId="0" fontId="17" fillId="0" borderId="9" xfId="0" applyFont="1" applyBorder="1" applyAlignment="1">
      <alignment vertical="top" wrapText="1"/>
    </xf>
    <xf numFmtId="0" fontId="17" fillId="0" borderId="0" xfId="0" applyFont="1" applyBorder="1" applyAlignment="1">
      <alignment vertical="top" wrapText="1"/>
    </xf>
    <xf numFmtId="0" fontId="28" fillId="0" borderId="0" xfId="0" applyNumberFormat="1" applyFont="1" applyBorder="1" applyAlignment="1">
      <alignment horizontal="left" vertical="center"/>
    </xf>
    <xf numFmtId="0" fontId="17" fillId="3" borderId="11" xfId="0" quotePrefix="1" applyNumberFormat="1" applyFont="1" applyFill="1" applyBorder="1" applyAlignment="1">
      <alignment horizontal="center" vertical="center" wrapText="1"/>
    </xf>
    <xf numFmtId="166" fontId="16" fillId="0" borderId="6" xfId="0" applyNumberFormat="1" applyFont="1" applyBorder="1" applyAlignment="1">
      <alignment vertical="center"/>
    </xf>
    <xf numFmtId="166" fontId="16" fillId="0" borderId="7" xfId="0" applyNumberFormat="1" applyFont="1" applyBorder="1" applyAlignment="1">
      <alignment vertical="center"/>
    </xf>
    <xf numFmtId="166" fontId="16" fillId="0" borderId="8" xfId="0" applyNumberFormat="1" applyFont="1" applyBorder="1" applyAlignment="1">
      <alignment vertical="center"/>
    </xf>
    <xf numFmtId="166" fontId="16" fillId="0" borderId="9" xfId="0" applyNumberFormat="1" applyFont="1" applyBorder="1" applyAlignment="1">
      <alignment vertical="center"/>
    </xf>
    <xf numFmtId="166" fontId="16" fillId="0" borderId="0" xfId="0" applyNumberFormat="1" applyFont="1" applyBorder="1" applyAlignment="1">
      <alignment vertical="center"/>
    </xf>
    <xf numFmtId="196" fontId="16" fillId="0" borderId="9" xfId="0" applyNumberFormat="1" applyFont="1" applyBorder="1" applyAlignment="1">
      <alignment horizontal="right" vertical="center"/>
    </xf>
    <xf numFmtId="196" fontId="16" fillId="0" borderId="0" xfId="0" applyNumberFormat="1" applyFont="1" applyBorder="1" applyAlignment="1">
      <alignment horizontal="right" vertical="center"/>
    </xf>
    <xf numFmtId="196" fontId="17" fillId="0" borderId="0" xfId="0" applyNumberFormat="1" applyFont="1" applyBorder="1" applyAlignment="1">
      <alignment horizontal="right" vertical="center"/>
    </xf>
    <xf numFmtId="196" fontId="17" fillId="0" borderId="10" xfId="0" applyNumberFormat="1" applyFont="1" applyBorder="1" applyAlignment="1">
      <alignment horizontal="right" vertical="center"/>
    </xf>
    <xf numFmtId="196" fontId="16" fillId="0" borderId="10" xfId="0" applyNumberFormat="1" applyFont="1" applyBorder="1" applyAlignment="1">
      <alignment horizontal="right" vertical="center"/>
    </xf>
    <xf numFmtId="0" fontId="16" fillId="0" borderId="4" xfId="0" applyFont="1" applyBorder="1" applyAlignment="1">
      <alignment horizontal="center" vertical="center"/>
    </xf>
    <xf numFmtId="181" fontId="42" fillId="0" borderId="9" xfId="4" applyNumberFormat="1" applyFont="1" applyFill="1" applyBorder="1" applyAlignment="1">
      <alignment horizontal="right" vertical="center"/>
    </xf>
    <xf numFmtId="181" fontId="42" fillId="0" borderId="0" xfId="4" applyNumberFormat="1" applyFont="1" applyFill="1" applyBorder="1" applyAlignment="1">
      <alignment horizontal="right" vertical="center"/>
    </xf>
    <xf numFmtId="181" fontId="42" fillId="0" borderId="10" xfId="4" applyNumberFormat="1" applyFont="1" applyFill="1" applyBorder="1" applyAlignment="1">
      <alignment horizontal="right" vertical="center"/>
    </xf>
    <xf numFmtId="166" fontId="42" fillId="0" borderId="9" xfId="4" applyNumberFormat="1" applyFont="1" applyFill="1" applyBorder="1" applyAlignment="1">
      <alignment horizontal="right" vertical="center"/>
    </xf>
    <xf numFmtId="197" fontId="42" fillId="0" borderId="0" xfId="4" applyNumberFormat="1" applyFont="1" applyFill="1" applyBorder="1" applyAlignment="1">
      <alignment horizontal="right" vertical="center"/>
    </xf>
    <xf numFmtId="197" fontId="42" fillId="0" borderId="10" xfId="4" applyNumberFormat="1" applyFont="1" applyFill="1" applyBorder="1" applyAlignment="1">
      <alignment horizontal="right" vertical="center"/>
    </xf>
    <xf numFmtId="0" fontId="17" fillId="0" borderId="5" xfId="0" applyFont="1" applyFill="1" applyBorder="1" applyAlignment="1">
      <alignment horizontal="center" vertical="center" wrapText="1"/>
    </xf>
    <xf numFmtId="198" fontId="16" fillId="0" borderId="11" xfId="0" applyNumberFormat="1" applyFont="1" applyFill="1" applyBorder="1" applyAlignment="1">
      <alignment vertical="center"/>
    </xf>
    <xf numFmtId="198" fontId="16" fillId="0" borderId="1" xfId="0" applyNumberFormat="1" applyFont="1" applyFill="1" applyBorder="1" applyAlignment="1">
      <alignment vertical="center"/>
    </xf>
    <xf numFmtId="198" fontId="16" fillId="0" borderId="11" xfId="0" applyNumberFormat="1" applyFont="1" applyFill="1" applyBorder="1" applyAlignment="1">
      <alignment horizontal="right" vertical="center"/>
    </xf>
    <xf numFmtId="198" fontId="16" fillId="0" borderId="1" xfId="0" applyNumberFormat="1" applyFont="1" applyFill="1" applyBorder="1" applyAlignment="1">
      <alignment horizontal="right" vertical="center"/>
    </xf>
    <xf numFmtId="198" fontId="16" fillId="0" borderId="12" xfId="0" applyNumberFormat="1" applyFont="1" applyFill="1" applyBorder="1" applyAlignment="1">
      <alignment horizontal="right" vertical="center"/>
    </xf>
    <xf numFmtId="0" fontId="17" fillId="3" borderId="9" xfId="0" quotePrefix="1" applyNumberFormat="1" applyFont="1" applyFill="1" applyBorder="1" applyAlignment="1">
      <alignment horizontal="center" vertical="center" wrapText="1"/>
    </xf>
    <xf numFmtId="166" fontId="16" fillId="0" borderId="8" xfId="0" applyNumberFormat="1" applyFont="1" applyBorder="1"/>
    <xf numFmtId="199" fontId="16" fillId="0" borderId="9" xfId="0" applyNumberFormat="1" applyFont="1" applyBorder="1" applyAlignment="1">
      <alignment horizontal="right" vertical="center"/>
    </xf>
    <xf numFmtId="197" fontId="16" fillId="0" borderId="10" xfId="0" applyNumberFormat="1" applyFont="1" applyBorder="1" applyAlignment="1">
      <alignment horizontal="right" vertical="center"/>
    </xf>
    <xf numFmtId="166" fontId="42" fillId="0" borderId="0" xfId="4" applyNumberFormat="1" applyFont="1" applyFill="1" applyBorder="1" applyAlignment="1">
      <alignment horizontal="right" vertical="center"/>
    </xf>
    <xf numFmtId="195" fontId="16" fillId="0" borderId="6" xfId="0" applyNumberFormat="1" applyFont="1" applyBorder="1" applyAlignment="1">
      <alignment horizontal="center" vertical="center" wrapText="1"/>
    </xf>
    <xf numFmtId="195" fontId="16" fillId="0" borderId="7" xfId="0" applyNumberFormat="1" applyFont="1" applyBorder="1" applyAlignment="1">
      <alignment vertical="center"/>
    </xf>
    <xf numFmtId="195" fontId="16" fillId="0" borderId="8" xfId="0" applyNumberFormat="1" applyFont="1" applyBorder="1" applyAlignment="1">
      <alignment vertical="center"/>
    </xf>
    <xf numFmtId="195" fontId="16" fillId="0" borderId="0" xfId="0" applyNumberFormat="1" applyFont="1" applyBorder="1" applyAlignment="1">
      <alignment horizontal="right" vertical="center"/>
    </xf>
    <xf numFmtId="195" fontId="16" fillId="0" borderId="0" xfId="0" applyNumberFormat="1" applyFont="1" applyFill="1" applyBorder="1" applyAlignment="1">
      <alignment horizontal="right" vertical="center"/>
    </xf>
    <xf numFmtId="195" fontId="16" fillId="0" borderId="10" xfId="0" applyNumberFormat="1" applyFont="1" applyFill="1" applyBorder="1" applyAlignment="1">
      <alignment horizontal="right" vertical="center"/>
    </xf>
    <xf numFmtId="195" fontId="16" fillId="0" borderId="9" xfId="0" applyNumberFormat="1" applyFont="1" applyBorder="1" applyAlignment="1">
      <alignment horizontal="right" vertical="center"/>
    </xf>
    <xf numFmtId="195" fontId="16" fillId="0" borderId="1" xfId="0" applyNumberFormat="1" applyFont="1" applyBorder="1" applyAlignment="1">
      <alignment horizontal="right" vertical="center"/>
    </xf>
    <xf numFmtId="195" fontId="16" fillId="0" borderId="24" xfId="0" applyNumberFormat="1" applyFont="1" applyBorder="1" applyAlignment="1">
      <alignment horizontal="right" vertical="center"/>
    </xf>
    <xf numFmtId="195" fontId="16" fillId="0" borderId="24" xfId="0" applyNumberFormat="1" applyFont="1" applyFill="1" applyBorder="1" applyAlignment="1">
      <alignment horizontal="right" vertical="center"/>
    </xf>
    <xf numFmtId="195" fontId="16" fillId="0" borderId="1" xfId="0" applyNumberFormat="1" applyFont="1" applyFill="1" applyBorder="1" applyAlignment="1">
      <alignment horizontal="right" vertical="center"/>
    </xf>
    <xf numFmtId="195" fontId="16" fillId="0" borderId="12" xfId="0" applyNumberFormat="1" applyFont="1" applyFill="1" applyBorder="1" applyAlignment="1">
      <alignment horizontal="right" vertical="center"/>
    </xf>
    <xf numFmtId="195" fontId="3" fillId="0" borderId="0" xfId="0" applyNumberFormat="1" applyFont="1"/>
    <xf numFmtId="172" fontId="17" fillId="0" borderId="8" xfId="0" applyNumberFormat="1" applyFont="1" applyBorder="1" applyAlignment="1">
      <alignment horizontal="right" vertical="center"/>
    </xf>
    <xf numFmtId="172" fontId="17" fillId="0" borderId="7" xfId="0" applyNumberFormat="1" applyFont="1" applyBorder="1" applyAlignment="1">
      <alignment horizontal="right" vertical="center"/>
    </xf>
    <xf numFmtId="195" fontId="17" fillId="0" borderId="9" xfId="0" applyNumberFormat="1" applyFont="1" applyBorder="1" applyAlignment="1">
      <alignment horizontal="right" vertical="center"/>
    </xf>
    <xf numFmtId="195" fontId="17" fillId="0" borderId="11" xfId="0" applyNumberFormat="1" applyFont="1" applyBorder="1" applyAlignment="1">
      <alignment horizontal="right" vertical="center"/>
    </xf>
    <xf numFmtId="0" fontId="28" fillId="0" borderId="7" xfId="0" applyFont="1" applyBorder="1" applyAlignment="1">
      <alignment vertical="top"/>
    </xf>
    <xf numFmtId="10" fontId="17" fillId="0" borderId="0" xfId="0" applyNumberFormat="1" applyFont="1"/>
    <xf numFmtId="49" fontId="17" fillId="0" borderId="9" xfId="0" applyNumberFormat="1" applyFont="1" applyBorder="1" applyAlignment="1">
      <alignment horizontal="left" vertical="top" wrapText="1" indent="1"/>
    </xf>
    <xf numFmtId="166" fontId="28" fillId="0" borderId="8" xfId="0" applyNumberFormat="1" applyFont="1" applyBorder="1" applyAlignment="1">
      <alignment horizontal="right" vertical="center"/>
    </xf>
    <xf numFmtId="0" fontId="17" fillId="0" borderId="9" xfId="0" applyFont="1" applyBorder="1" applyAlignment="1">
      <alignment horizontal="left" vertical="center" indent="1"/>
    </xf>
    <xf numFmtId="0" fontId="17" fillId="0" borderId="9" xfId="0" applyFont="1" applyBorder="1" applyAlignment="1">
      <alignment horizontal="left" vertical="center" indent="2"/>
    </xf>
    <xf numFmtId="0" fontId="17" fillId="0" borderId="9" xfId="0" applyFont="1" applyBorder="1" applyAlignment="1">
      <alignment horizontal="left" vertical="center" indent="3"/>
    </xf>
    <xf numFmtId="0" fontId="17" fillId="0" borderId="4" xfId="0" applyFont="1" applyBorder="1" applyAlignment="1">
      <alignment horizontal="left" vertical="center" indent="3"/>
    </xf>
    <xf numFmtId="0" fontId="17" fillId="0" borderId="73" xfId="0" applyFont="1" applyBorder="1" applyAlignment="1">
      <alignment horizontal="left" vertical="center" wrapText="1" indent="2"/>
    </xf>
    <xf numFmtId="166" fontId="17" fillId="0" borderId="11" xfId="0" applyNumberFormat="1" applyFont="1" applyBorder="1" applyAlignment="1">
      <alignment vertical="center"/>
    </xf>
    <xf numFmtId="166" fontId="17" fillId="0" borderId="1" xfId="0" applyNumberFormat="1" applyFont="1" applyBorder="1" applyAlignment="1">
      <alignment vertical="center"/>
    </xf>
    <xf numFmtId="166" fontId="17" fillId="0" borderId="12" xfId="0" applyNumberFormat="1" applyFont="1" applyBorder="1" applyAlignment="1">
      <alignment vertical="center"/>
    </xf>
    <xf numFmtId="0" fontId="17" fillId="0" borderId="74" xfId="0" applyFont="1" applyBorder="1" applyAlignment="1">
      <alignment horizontal="left" vertical="center" wrapText="1" indent="2"/>
    </xf>
    <xf numFmtId="0" fontId="17" fillId="0" borderId="0" xfId="0" applyFont="1" applyBorder="1" applyAlignment="1"/>
    <xf numFmtId="166" fontId="17" fillId="0" borderId="0" xfId="0" applyNumberFormat="1" applyFont="1" applyBorder="1" applyAlignment="1">
      <alignment vertical="center"/>
    </xf>
    <xf numFmtId="0" fontId="17" fillId="0" borderId="0" xfId="0" applyFont="1" applyBorder="1" applyAlignment="1">
      <alignment horizontal="right"/>
    </xf>
    <xf numFmtId="0" fontId="11" fillId="0" borderId="0" xfId="0" applyFont="1" applyBorder="1"/>
    <xf numFmtId="0" fontId="14" fillId="0" borderId="0" xfId="2" applyAlignment="1">
      <alignment horizontal="center" vertical="center"/>
    </xf>
    <xf numFmtId="166" fontId="17" fillId="0" borderId="6" xfId="0" applyNumberFormat="1" applyFont="1" applyBorder="1" applyAlignment="1">
      <alignment horizontal="center" vertical="center"/>
    </xf>
    <xf numFmtId="166" fontId="17" fillId="0" borderId="7" xfId="0" applyNumberFormat="1" applyFont="1" applyBorder="1" applyAlignment="1">
      <alignment horizontal="center" vertical="center"/>
    </xf>
    <xf numFmtId="166" fontId="28" fillId="0" borderId="8" xfId="0" applyNumberFormat="1" applyFont="1" applyBorder="1" applyAlignment="1">
      <alignment horizontal="center" vertical="center"/>
    </xf>
    <xf numFmtId="166" fontId="17" fillId="0" borderId="8" xfId="0" applyNumberFormat="1" applyFont="1" applyBorder="1" applyAlignment="1">
      <alignment horizontal="center" vertical="center"/>
    </xf>
    <xf numFmtId="0" fontId="17" fillId="0" borderId="0" xfId="0" applyFont="1" applyBorder="1" applyAlignment="1">
      <alignment horizontal="center" vertical="center"/>
    </xf>
    <xf numFmtId="166" fontId="17" fillId="0" borderId="0" xfId="0" applyNumberFormat="1" applyFont="1" applyBorder="1" applyAlignment="1">
      <alignment horizontal="center" vertical="center"/>
    </xf>
    <xf numFmtId="49" fontId="17" fillId="0" borderId="0" xfId="0" applyNumberFormat="1" applyFont="1" applyBorder="1" applyAlignment="1">
      <alignment horizontal="center" vertical="center" wrapText="1"/>
    </xf>
    <xf numFmtId="0" fontId="27" fillId="0" borderId="0" xfId="0" applyFont="1" applyBorder="1" applyAlignment="1">
      <alignment horizontal="center" vertical="center"/>
    </xf>
    <xf numFmtId="164" fontId="17" fillId="0" borderId="0" xfId="0" applyNumberFormat="1" applyFont="1" applyBorder="1" applyAlignment="1">
      <alignment horizontal="center" vertical="center"/>
    </xf>
    <xf numFmtId="0" fontId="17" fillId="0" borderId="0" xfId="0" applyFont="1" applyFill="1" applyBorder="1" applyAlignment="1">
      <alignment horizontal="center" vertical="center"/>
    </xf>
    <xf numFmtId="0" fontId="17" fillId="0" borderId="9" xfId="0" applyFont="1" applyBorder="1" applyAlignment="1">
      <alignment horizontal="left" vertical="top" wrapText="1" indent="2"/>
    </xf>
    <xf numFmtId="0" fontId="27" fillId="0" borderId="7" xfId="0" applyFont="1" applyBorder="1"/>
    <xf numFmtId="0" fontId="17" fillId="0" borderId="7" xfId="0" applyFont="1" applyBorder="1" applyAlignment="1">
      <alignment horizontal="left" vertical="top" wrapText="1" indent="2"/>
    </xf>
    <xf numFmtId="0" fontId="17" fillId="0" borderId="8" xfId="0" applyFont="1" applyBorder="1" applyAlignment="1">
      <alignment horizontal="left" vertical="top" wrapText="1" indent="2"/>
    </xf>
    <xf numFmtId="0" fontId="17" fillId="0" borderId="2" xfId="0" applyFont="1" applyBorder="1" applyAlignment="1">
      <alignment horizontal="left" vertical="top" wrapText="1" indent="2"/>
    </xf>
    <xf numFmtId="0" fontId="27" fillId="0" borderId="8" xfId="0" applyFont="1" applyBorder="1"/>
    <xf numFmtId="0" fontId="17" fillId="0" borderId="9" xfId="0" quotePrefix="1" applyNumberFormat="1" applyFont="1" applyBorder="1" applyAlignment="1">
      <alignment horizontal="left" vertical="center" indent="1"/>
    </xf>
    <xf numFmtId="0" fontId="17" fillId="0" borderId="4" xfId="0" quotePrefix="1" applyNumberFormat="1" applyFont="1" applyBorder="1" applyAlignment="1">
      <alignment horizontal="left" vertical="center" indent="1"/>
    </xf>
    <xf numFmtId="198" fontId="17" fillId="0" borderId="0" xfId="0" applyNumberFormat="1" applyFont="1" applyBorder="1" applyAlignment="1">
      <alignment horizontal="right" vertical="center"/>
    </xf>
    <xf numFmtId="198" fontId="17" fillId="0" borderId="10" xfId="0" applyNumberFormat="1" applyFont="1" applyBorder="1" applyAlignment="1">
      <alignment horizontal="right" vertical="center"/>
    </xf>
    <xf numFmtId="0" fontId="17" fillId="0" borderId="9" xfId="0" quotePrefix="1" applyNumberFormat="1" applyFont="1" applyBorder="1" applyAlignment="1">
      <alignment horizontal="left" vertical="center" indent="2"/>
    </xf>
    <xf numFmtId="0" fontId="17" fillId="0" borderId="4" xfId="0" quotePrefix="1" applyNumberFormat="1" applyFont="1" applyBorder="1" applyAlignment="1">
      <alignment horizontal="left" vertical="center" indent="2"/>
    </xf>
    <xf numFmtId="0" fontId="17" fillId="0" borderId="9" xfId="0" quotePrefix="1" applyNumberFormat="1" applyFont="1" applyBorder="1" applyAlignment="1">
      <alignment horizontal="left" vertical="center" wrapText="1" indent="3"/>
    </xf>
    <xf numFmtId="0" fontId="17" fillId="0" borderId="4" xfId="0" quotePrefix="1" applyNumberFormat="1" applyFont="1" applyBorder="1" applyAlignment="1">
      <alignment horizontal="left" vertical="center" wrapText="1" indent="3"/>
    </xf>
    <xf numFmtId="0" fontId="17" fillId="0" borderId="11" xfId="0" quotePrefix="1" applyNumberFormat="1" applyFont="1" applyBorder="1" applyAlignment="1">
      <alignment horizontal="left" vertical="center" indent="1"/>
    </xf>
    <xf numFmtId="0" fontId="17" fillId="0" borderId="5" xfId="0" quotePrefix="1" applyNumberFormat="1" applyFont="1" applyBorder="1" applyAlignment="1">
      <alignment horizontal="left" vertical="center" indent="1"/>
    </xf>
    <xf numFmtId="198" fontId="17" fillId="0" borderId="1" xfId="0" applyNumberFormat="1" applyFont="1" applyBorder="1" applyAlignment="1">
      <alignment horizontal="right" vertical="center"/>
    </xf>
    <xf numFmtId="198" fontId="17" fillId="0" borderId="12" xfId="0" applyNumberFormat="1" applyFont="1" applyBorder="1" applyAlignment="1">
      <alignment horizontal="right" vertical="center"/>
    </xf>
    <xf numFmtId="0" fontId="42" fillId="0" borderId="0" xfId="0" applyFont="1" applyBorder="1" applyAlignment="1">
      <alignment horizontal="left" wrapText="1" indent="1"/>
    </xf>
    <xf numFmtId="172" fontId="28" fillId="0" borderId="0" xfId="0" applyNumberFormat="1" applyFont="1" applyAlignment="1">
      <alignment vertical="top"/>
    </xf>
    <xf numFmtId="172" fontId="47" fillId="0" borderId="0" xfId="0" applyNumberFormat="1" applyFont="1" applyAlignment="1">
      <alignment vertical="top"/>
    </xf>
    <xf numFmtId="0" fontId="47" fillId="0" borderId="0" xfId="0" applyFont="1" applyAlignment="1">
      <alignment vertical="top"/>
    </xf>
    <xf numFmtId="0" fontId="48" fillId="0" borderId="0" xfId="0" applyFont="1"/>
    <xf numFmtId="172" fontId="11" fillId="0" borderId="0" xfId="0" applyNumberFormat="1" applyFont="1"/>
    <xf numFmtId="0" fontId="17" fillId="3" borderId="8" xfId="0" quotePrefix="1" applyNumberFormat="1" applyFont="1" applyFill="1" applyBorder="1" applyAlignment="1">
      <alignment horizontal="center" vertical="center" wrapText="1"/>
    </xf>
    <xf numFmtId="0" fontId="16" fillId="0" borderId="6" xfId="0" applyFont="1" applyBorder="1" applyAlignment="1">
      <alignment vertical="center"/>
    </xf>
    <xf numFmtId="174" fontId="17" fillId="0" borderId="4" xfId="0" applyNumberFormat="1" applyFont="1" applyBorder="1" applyAlignment="1">
      <alignment horizontal="left" vertical="center"/>
    </xf>
    <xf numFmtId="174" fontId="17" fillId="0" borderId="9" xfId="0" applyNumberFormat="1" applyFont="1" applyBorder="1" applyAlignment="1">
      <alignment horizontal="center" vertical="center"/>
    </xf>
    <xf numFmtId="174" fontId="17" fillId="0" borderId="0" xfId="0" applyNumberFormat="1" applyFont="1" applyBorder="1" applyAlignment="1">
      <alignment horizontal="center" vertical="center"/>
    </xf>
    <xf numFmtId="174" fontId="17" fillId="0" borderId="10" xfId="0" applyNumberFormat="1" applyFont="1" applyBorder="1" applyAlignment="1">
      <alignment horizontal="center" vertical="center"/>
    </xf>
    <xf numFmtId="174" fontId="17" fillId="0" borderId="1" xfId="0" applyNumberFormat="1" applyFont="1" applyBorder="1" applyAlignment="1">
      <alignment horizontal="center" vertical="center"/>
    </xf>
    <xf numFmtId="174" fontId="17" fillId="0" borderId="12" xfId="0" applyNumberFormat="1" applyFont="1" applyBorder="1" applyAlignment="1">
      <alignment horizontal="center" vertical="center"/>
    </xf>
    <xf numFmtId="0" fontId="32" fillId="0" borderId="0" xfId="0" applyFont="1"/>
    <xf numFmtId="0" fontId="17" fillId="0" borderId="6" xfId="0" quotePrefix="1" applyFont="1" applyFill="1" applyBorder="1" applyAlignment="1">
      <alignment horizontal="center" vertical="center" wrapText="1"/>
    </xf>
    <xf numFmtId="0" fontId="17" fillId="0" borderId="7" xfId="0" quotePrefix="1" applyNumberFormat="1" applyFont="1" applyFill="1" applyBorder="1" applyAlignment="1">
      <alignment horizontal="center" vertical="center" wrapText="1"/>
    </xf>
    <xf numFmtId="0" fontId="16" fillId="0" borderId="8" xfId="0" applyFont="1" applyFill="1" applyBorder="1"/>
    <xf numFmtId="0" fontId="16" fillId="0" borderId="0" xfId="0" applyFont="1" applyFill="1"/>
    <xf numFmtId="0" fontId="17" fillId="0" borderId="9" xfId="0" applyFont="1" applyBorder="1" applyAlignment="1">
      <alignment horizontal="center" vertical="center"/>
    </xf>
    <xf numFmtId="166" fontId="16" fillId="0" borderId="0" xfId="0" applyNumberFormat="1" applyFont="1" applyFill="1" applyBorder="1" applyAlignment="1">
      <alignment horizontal="right" vertical="center"/>
    </xf>
    <xf numFmtId="166" fontId="16" fillId="0" borderId="10" xfId="0" applyNumberFormat="1" applyFont="1" applyFill="1" applyBorder="1" applyAlignment="1">
      <alignment horizontal="right" vertical="center"/>
    </xf>
    <xf numFmtId="0" fontId="17" fillId="0" borderId="9" xfId="0" applyNumberFormat="1" applyFont="1" applyBorder="1" applyAlignment="1">
      <alignment horizontal="center" vertical="center"/>
    </xf>
    <xf numFmtId="0" fontId="16" fillId="0" borderId="9" xfId="0" applyNumberFormat="1" applyFont="1" applyBorder="1" applyAlignment="1">
      <alignment horizontal="center" vertical="center"/>
    </xf>
    <xf numFmtId="0" fontId="16" fillId="0" borderId="9" xfId="0" applyFont="1" applyBorder="1" applyAlignment="1">
      <alignment horizontal="center" vertical="center"/>
    </xf>
    <xf numFmtId="0" fontId="17" fillId="0" borderId="11" xfId="0" applyFont="1" applyBorder="1" applyAlignment="1">
      <alignment horizontal="center" vertical="center" wrapText="1"/>
    </xf>
    <xf numFmtId="168" fontId="16" fillId="0" borderId="1" xfId="0" applyNumberFormat="1" applyFont="1" applyBorder="1" applyAlignment="1">
      <alignment horizontal="right" vertical="center"/>
    </xf>
    <xf numFmtId="168" fontId="16" fillId="0" borderId="12" xfId="0" applyNumberFormat="1" applyFont="1" applyBorder="1" applyAlignment="1">
      <alignment horizontal="right" vertical="center"/>
    </xf>
    <xf numFmtId="166" fontId="3" fillId="0" borderId="0" xfId="0" applyNumberFormat="1" applyFont="1"/>
    <xf numFmtId="0" fontId="17" fillId="0" borderId="2" xfId="0" quotePrefix="1" applyFont="1" applyFill="1" applyBorder="1" applyAlignment="1">
      <alignment horizontal="center" vertical="center" wrapText="1"/>
    </xf>
    <xf numFmtId="0" fontId="17" fillId="0" borderId="6" xfId="0" quotePrefix="1" applyNumberFormat="1" applyFont="1" applyFill="1" applyBorder="1" applyAlignment="1">
      <alignment horizontal="center" vertical="center" wrapText="1"/>
    </xf>
    <xf numFmtId="0" fontId="17" fillId="0" borderId="4" xfId="0" applyNumberFormat="1" applyFont="1" applyBorder="1" applyAlignment="1">
      <alignment horizontal="center" vertical="center"/>
    </xf>
    <xf numFmtId="0" fontId="16" fillId="0" borderId="4" xfId="0" applyNumberFormat="1" applyFont="1" applyBorder="1" applyAlignment="1">
      <alignment horizontal="center" vertical="center"/>
    </xf>
    <xf numFmtId="0" fontId="3" fillId="0" borderId="4" xfId="0" applyFont="1" applyBorder="1"/>
    <xf numFmtId="0" fontId="3" fillId="0" borderId="9" xfId="0" applyFont="1" applyBorder="1"/>
    <xf numFmtId="0" fontId="0" fillId="0" borderId="10" xfId="0" applyBorder="1"/>
    <xf numFmtId="0" fontId="17" fillId="0" borderId="5" xfId="0" applyFont="1" applyBorder="1" applyAlignment="1">
      <alignment horizontal="center" vertical="center" wrapText="1"/>
    </xf>
    <xf numFmtId="168" fontId="16" fillId="0" borderId="11" xfId="0" applyNumberFormat="1" applyFont="1" applyBorder="1" applyAlignment="1">
      <alignment horizontal="right" vertical="center"/>
    </xf>
    <xf numFmtId="0" fontId="15" fillId="0" borderId="0" xfId="0" applyFont="1" applyAlignment="1">
      <alignment horizontal="center" vertical="center" wrapText="1"/>
    </xf>
    <xf numFmtId="0" fontId="17" fillId="3" borderId="13" xfId="0" quotePrefix="1" applyNumberFormat="1" applyFont="1" applyFill="1" applyBorder="1" applyAlignment="1">
      <alignment horizontal="center" vertical="center"/>
    </xf>
    <xf numFmtId="0" fontId="17" fillId="3" borderId="3" xfId="0" quotePrefix="1" applyNumberFormat="1" applyFont="1" applyFill="1" applyBorder="1" applyAlignment="1">
      <alignment horizontal="center" vertical="center"/>
    </xf>
    <xf numFmtId="0" fontId="17" fillId="0" borderId="4" xfId="0" quotePrefix="1" applyFont="1" applyFill="1" applyBorder="1" applyAlignment="1">
      <alignment horizontal="center" vertical="center"/>
    </xf>
    <xf numFmtId="166" fontId="17" fillId="0" borderId="6" xfId="0" quotePrefix="1" applyNumberFormat="1" applyFont="1" applyFill="1" applyBorder="1" applyAlignment="1">
      <alignment horizontal="center" vertical="center"/>
    </xf>
    <xf numFmtId="166" fontId="17" fillId="0" borderId="7" xfId="0" quotePrefix="1" applyNumberFormat="1" applyFont="1" applyFill="1" applyBorder="1" applyAlignment="1">
      <alignment horizontal="center" vertical="center"/>
    </xf>
    <xf numFmtId="166" fontId="17" fillId="0" borderId="8" xfId="0" quotePrefix="1" applyNumberFormat="1" applyFont="1" applyFill="1" applyBorder="1" applyAlignment="1">
      <alignment horizontal="center" vertical="center"/>
    </xf>
    <xf numFmtId="199" fontId="16" fillId="0" borderId="9" xfId="0" applyNumberFormat="1" applyFont="1" applyFill="1" applyBorder="1" applyAlignment="1">
      <alignment horizontal="center" vertical="center"/>
    </xf>
    <xf numFmtId="167" fontId="16" fillId="0" borderId="0" xfId="0" applyNumberFormat="1" applyFont="1" applyFill="1" applyBorder="1" applyAlignment="1">
      <alignment horizontal="center" vertical="center"/>
    </xf>
    <xf numFmtId="167" fontId="16" fillId="0" borderId="10" xfId="0" applyNumberFormat="1" applyFont="1" applyFill="1" applyBorder="1" applyAlignment="1">
      <alignment horizontal="center" vertical="center"/>
    </xf>
    <xf numFmtId="0" fontId="17" fillId="0" borderId="5" xfId="0" applyFont="1" applyBorder="1" applyAlignment="1">
      <alignment horizontal="center" vertical="center"/>
    </xf>
    <xf numFmtId="199" fontId="16" fillId="0" borderId="11" xfId="0" applyNumberFormat="1" applyFont="1" applyFill="1" applyBorder="1" applyAlignment="1">
      <alignment horizontal="center" vertical="center"/>
    </xf>
    <xf numFmtId="167" fontId="16" fillId="0" borderId="1" xfId="0" applyNumberFormat="1" applyFont="1" applyFill="1" applyBorder="1" applyAlignment="1">
      <alignment horizontal="center" vertical="center"/>
    </xf>
    <xf numFmtId="167" fontId="16" fillId="0" borderId="12" xfId="0" applyNumberFormat="1" applyFont="1" applyFill="1" applyBorder="1" applyAlignment="1">
      <alignment horizontal="center" vertical="center"/>
    </xf>
    <xf numFmtId="0" fontId="16" fillId="0" borderId="2" xfId="0" applyFont="1" applyBorder="1" applyAlignment="1">
      <alignment horizontal="center" vertical="top" wrapText="1"/>
    </xf>
    <xf numFmtId="166" fontId="16" fillId="0" borderId="6" xfId="0" applyNumberFormat="1" applyFont="1" applyBorder="1"/>
    <xf numFmtId="166" fontId="16" fillId="0" borderId="7" xfId="0" applyNumberFormat="1" applyFont="1" applyBorder="1"/>
    <xf numFmtId="192" fontId="16" fillId="0" borderId="0" xfId="0" applyNumberFormat="1" applyFont="1" applyBorder="1" applyAlignment="1">
      <alignment horizontal="right" vertical="center"/>
    </xf>
    <xf numFmtId="192" fontId="16" fillId="0" borderId="10" xfId="0" applyNumberFormat="1" applyFont="1" applyBorder="1" applyAlignment="1">
      <alignment horizontal="right" vertical="center"/>
    </xf>
    <xf numFmtId="49" fontId="17" fillId="0" borderId="11" xfId="0" applyNumberFormat="1" applyFont="1" applyBorder="1" applyAlignment="1">
      <alignment horizontal="center" vertical="center" wrapText="1"/>
    </xf>
    <xf numFmtId="166" fontId="16" fillId="0" borderId="11" xfId="0" applyNumberFormat="1" applyFont="1" applyBorder="1" applyAlignment="1">
      <alignment horizontal="right" vertical="center"/>
    </xf>
    <xf numFmtId="192" fontId="16" fillId="0" borderId="1" xfId="0" applyNumberFormat="1" applyFont="1" applyBorder="1" applyAlignment="1">
      <alignment horizontal="right" vertical="center"/>
    </xf>
    <xf numFmtId="192" fontId="16" fillId="0" borderId="12" xfId="0" applyNumberFormat="1" applyFont="1" applyBorder="1" applyAlignment="1">
      <alignment horizontal="right" vertical="center"/>
    </xf>
    <xf numFmtId="0" fontId="0" fillId="0" borderId="0" xfId="0" applyAlignment="1"/>
    <xf numFmtId="200" fontId="28" fillId="0" borderId="0" xfId="0" applyNumberFormat="1" applyFont="1" applyAlignment="1"/>
    <xf numFmtId="172" fontId="0" fillId="0" borderId="0" xfId="0" applyNumberFormat="1"/>
    <xf numFmtId="0" fontId="13" fillId="0" borderId="0" xfId="0" applyFont="1" applyBorder="1" applyAlignment="1">
      <alignment vertical="center"/>
    </xf>
    <xf numFmtId="201" fontId="17" fillId="0" borderId="9" xfId="0" applyNumberFormat="1" applyFont="1" applyBorder="1" applyAlignment="1">
      <alignment horizontal="right" vertical="center"/>
    </xf>
    <xf numFmtId="201" fontId="17" fillId="0" borderId="0" xfId="0" applyNumberFormat="1" applyFont="1" applyBorder="1" applyAlignment="1">
      <alignment horizontal="right" vertical="center"/>
    </xf>
    <xf numFmtId="201" fontId="17" fillId="0" borderId="10" xfId="0" applyNumberFormat="1" applyFont="1" applyBorder="1" applyAlignment="1">
      <alignment horizontal="right" vertical="center"/>
    </xf>
    <xf numFmtId="201" fontId="17" fillId="0" borderId="11" xfId="0" applyNumberFormat="1" applyFont="1" applyBorder="1" applyAlignment="1">
      <alignment horizontal="right" vertical="center"/>
    </xf>
    <xf numFmtId="201" fontId="17" fillId="0" borderId="1" xfId="0" applyNumberFormat="1" applyFont="1" applyBorder="1" applyAlignment="1">
      <alignment horizontal="right" vertical="center"/>
    </xf>
    <xf numFmtId="201" fontId="17" fillId="0" borderId="12" xfId="0" applyNumberFormat="1" applyFont="1" applyBorder="1" applyAlignment="1">
      <alignment horizontal="right" vertical="center"/>
    </xf>
    <xf numFmtId="0" fontId="0" fillId="0" borderId="0" xfId="0" applyBorder="1" applyAlignment="1"/>
    <xf numFmtId="166" fontId="16" fillId="0" borderId="1" xfId="0" applyNumberFormat="1" applyFont="1" applyBorder="1" applyAlignment="1">
      <alignment horizontal="right" vertical="center"/>
    </xf>
    <xf numFmtId="192" fontId="17" fillId="0" borderId="9" xfId="0" applyNumberFormat="1" applyFont="1" applyBorder="1" applyAlignment="1">
      <alignment horizontal="right" vertical="center"/>
    </xf>
    <xf numFmtId="192" fontId="17" fillId="0" borderId="11" xfId="0" applyNumberFormat="1" applyFont="1" applyBorder="1" applyAlignment="1">
      <alignment horizontal="right" vertical="center"/>
    </xf>
    <xf numFmtId="0" fontId="6" fillId="0" borderId="0" xfId="0" applyFont="1" applyAlignment="1"/>
    <xf numFmtId="0" fontId="16" fillId="0" borderId="4" xfId="0" applyFont="1" applyBorder="1" applyAlignment="1">
      <alignment horizontal="left" vertical="top" wrapText="1" indent="3"/>
    </xf>
    <xf numFmtId="202" fontId="16" fillId="0" borderId="6" xfId="0" applyNumberFormat="1" applyFont="1" applyBorder="1"/>
    <xf numFmtId="202" fontId="16" fillId="0" borderId="7" xfId="0" applyNumberFormat="1" applyFont="1" applyBorder="1"/>
    <xf numFmtId="202" fontId="16" fillId="0" borderId="0" xfId="0" applyNumberFormat="1" applyFont="1" applyBorder="1"/>
    <xf numFmtId="202" fontId="16" fillId="0" borderId="10" xfId="0" applyNumberFormat="1" applyFont="1" applyBorder="1"/>
    <xf numFmtId="49" fontId="17" fillId="0" borderId="4" xfId="0" applyNumberFormat="1" applyFont="1" applyBorder="1" applyAlignment="1">
      <alignment horizontal="center" vertical="center"/>
    </xf>
    <xf numFmtId="202" fontId="16" fillId="0" borderId="9" xfId="0" applyNumberFormat="1" applyFont="1" applyBorder="1" applyAlignment="1">
      <alignment horizontal="right" vertical="center"/>
    </xf>
    <xf numFmtId="202" fontId="16" fillId="0" borderId="0" xfId="0" applyNumberFormat="1" applyFont="1" applyBorder="1" applyAlignment="1">
      <alignment horizontal="right" vertical="center"/>
    </xf>
    <xf numFmtId="202" fontId="16" fillId="0" borderId="10" xfId="0" applyNumberFormat="1" applyFont="1" applyBorder="1" applyAlignment="1">
      <alignment horizontal="right" vertical="center"/>
    </xf>
    <xf numFmtId="202" fontId="17" fillId="0" borderId="10" xfId="0" applyNumberFormat="1" applyFont="1" applyBorder="1" applyAlignment="1">
      <alignment horizontal="right" vertical="center"/>
    </xf>
    <xf numFmtId="172" fontId="16" fillId="0" borderId="11" xfId="0" applyNumberFormat="1" applyFont="1" applyBorder="1" applyAlignment="1">
      <alignment horizontal="right" vertical="center"/>
    </xf>
    <xf numFmtId="172" fontId="16" fillId="0" borderId="1" xfId="0" applyNumberFormat="1" applyFont="1" applyBorder="1" applyAlignment="1">
      <alignment horizontal="right" vertical="center"/>
    </xf>
    <xf numFmtId="172" fontId="16" fillId="0" borderId="12" xfId="0" applyNumberFormat="1" applyFont="1" applyBorder="1" applyAlignment="1">
      <alignment horizontal="right" vertical="center"/>
    </xf>
    <xf numFmtId="0" fontId="17" fillId="0" borderId="7" xfId="0" applyFont="1" applyBorder="1" applyAlignment="1">
      <alignment vertical="center" wrapText="1"/>
    </xf>
    <xf numFmtId="0" fontId="17" fillId="0" borderId="0" xfId="0" applyFont="1" applyBorder="1" applyAlignment="1">
      <alignment vertical="center" wrapText="1"/>
    </xf>
    <xf numFmtId="202" fontId="13" fillId="0" borderId="0" xfId="0" applyNumberFormat="1" applyFont="1" applyBorder="1" applyAlignment="1">
      <alignment vertical="center" wrapText="1"/>
    </xf>
    <xf numFmtId="202" fontId="0" fillId="0" borderId="0" xfId="0" applyNumberFormat="1"/>
    <xf numFmtId="202" fontId="16" fillId="0" borderId="0" xfId="0" applyNumberFormat="1" applyFont="1"/>
    <xf numFmtId="0" fontId="16" fillId="0" borderId="4" xfId="0" applyFont="1" applyBorder="1" applyAlignment="1">
      <alignment horizontal="left" vertical="top" wrapText="1" indent="2"/>
    </xf>
    <xf numFmtId="164" fontId="16" fillId="0" borderId="6" xfId="0" applyNumberFormat="1" applyFont="1" applyBorder="1" applyAlignment="1">
      <alignment horizontal="left" vertical="top" wrapText="1" indent="2"/>
    </xf>
    <xf numFmtId="164" fontId="16" fillId="0" borderId="7" xfId="0" applyNumberFormat="1" applyFont="1" applyBorder="1"/>
    <xf numFmtId="164" fontId="17" fillId="0" borderId="9" xfId="0" applyNumberFormat="1" applyFont="1" applyBorder="1" applyAlignment="1">
      <alignment horizontal="right" vertical="center"/>
    </xf>
    <xf numFmtId="164" fontId="16" fillId="0" borderId="0" xfId="0" applyNumberFormat="1" applyFont="1" applyBorder="1" applyAlignment="1">
      <alignment horizontal="right" vertical="center"/>
    </xf>
    <xf numFmtId="203" fontId="16" fillId="0" borderId="0" xfId="0" applyNumberFormat="1" applyFont="1" applyBorder="1" applyAlignment="1">
      <alignment horizontal="right" vertical="center"/>
    </xf>
    <xf numFmtId="203" fontId="17" fillId="0" borderId="0" xfId="0" applyNumberFormat="1" applyFont="1" applyBorder="1" applyAlignment="1">
      <alignment horizontal="right" vertical="center"/>
    </xf>
    <xf numFmtId="203" fontId="17" fillId="0" borderId="10" xfId="0" applyNumberFormat="1" applyFont="1" applyBorder="1" applyAlignment="1">
      <alignment horizontal="right" vertical="center"/>
    </xf>
    <xf numFmtId="203" fontId="16" fillId="0" borderId="10" xfId="0" applyNumberFormat="1" applyFont="1" applyBorder="1" applyAlignment="1">
      <alignment horizontal="right" vertical="center"/>
    </xf>
    <xf numFmtId="164" fontId="17" fillId="0" borderId="9" xfId="0" applyNumberFormat="1" applyFont="1" applyBorder="1" applyAlignment="1">
      <alignment horizontal="center" vertical="center" wrapText="1"/>
    </xf>
    <xf numFmtId="164" fontId="16" fillId="0" borderId="0" xfId="0" applyNumberFormat="1" applyFont="1" applyBorder="1" applyAlignment="1">
      <alignment horizontal="center" vertical="center"/>
    </xf>
    <xf numFmtId="172" fontId="16" fillId="0" borderId="0" xfId="0" applyNumberFormat="1" applyFont="1" applyBorder="1" applyAlignment="1">
      <alignment horizontal="center" vertical="center"/>
    </xf>
    <xf numFmtId="172" fontId="17" fillId="0" borderId="10" xfId="0" applyNumberFormat="1" applyFont="1" applyBorder="1" applyAlignment="1">
      <alignment horizontal="center" vertical="center"/>
    </xf>
    <xf numFmtId="172" fontId="16" fillId="0" borderId="10" xfId="0" applyNumberFormat="1" applyFont="1" applyBorder="1" applyAlignment="1">
      <alignment horizontal="center" vertical="center"/>
    </xf>
    <xf numFmtId="0" fontId="17" fillId="3" borderId="14" xfId="0" quotePrefix="1" applyFont="1" applyFill="1" applyBorder="1" applyAlignment="1">
      <alignment vertical="center" wrapText="1"/>
    </xf>
    <xf numFmtId="0" fontId="17" fillId="3" borderId="15" xfId="0" quotePrefix="1" applyFont="1" applyFill="1" applyBorder="1" applyAlignment="1">
      <alignment vertical="center" wrapText="1"/>
    </xf>
    <xf numFmtId="49" fontId="17" fillId="0" borderId="2" xfId="0" applyNumberFormat="1" applyFont="1" applyBorder="1" applyAlignment="1">
      <alignment horizontal="center" vertical="center" wrapText="1"/>
    </xf>
    <xf numFmtId="184" fontId="17" fillId="0" borderId="6" xfId="0" applyNumberFormat="1" applyFont="1" applyBorder="1" applyAlignment="1">
      <alignment horizontal="center" vertical="center" wrapText="1"/>
    </xf>
    <xf numFmtId="184" fontId="16" fillId="0" borderId="7" xfId="0" applyNumberFormat="1" applyFont="1" applyBorder="1" applyAlignment="1">
      <alignment horizontal="center" vertical="center"/>
    </xf>
    <xf numFmtId="172" fontId="16" fillId="0" borderId="7" xfId="0" applyNumberFormat="1" applyFont="1" applyBorder="1" applyAlignment="1">
      <alignment horizontal="center" vertical="center"/>
    </xf>
    <xf numFmtId="172" fontId="17" fillId="0" borderId="7" xfId="0" applyNumberFormat="1" applyFont="1" applyBorder="1" applyAlignment="1">
      <alignment horizontal="center" vertical="center"/>
    </xf>
    <xf numFmtId="172" fontId="17" fillId="0" borderId="8" xfId="0" applyNumberFormat="1" applyFont="1" applyBorder="1" applyAlignment="1">
      <alignment horizontal="center" vertical="center"/>
    </xf>
    <xf numFmtId="164" fontId="16" fillId="0" borderId="7" xfId="0" applyNumberFormat="1" applyFont="1" applyBorder="1" applyAlignment="1">
      <alignment horizontal="center" vertical="center"/>
    </xf>
    <xf numFmtId="172" fontId="16" fillId="0" borderId="8" xfId="0" applyNumberFormat="1" applyFont="1" applyBorder="1" applyAlignment="1">
      <alignment horizontal="center" vertical="center"/>
    </xf>
    <xf numFmtId="184" fontId="17" fillId="0" borderId="11" xfId="0" applyNumberFormat="1" applyFont="1" applyBorder="1" applyAlignment="1">
      <alignment horizontal="right" vertical="center"/>
    </xf>
    <xf numFmtId="184" fontId="16" fillId="0" borderId="1" xfId="0" applyNumberFormat="1" applyFont="1" applyBorder="1" applyAlignment="1">
      <alignment horizontal="right" vertical="center"/>
    </xf>
    <xf numFmtId="203" fontId="16" fillId="0" borderId="1" xfId="0" applyNumberFormat="1" applyFont="1" applyBorder="1" applyAlignment="1">
      <alignment horizontal="right" vertical="center"/>
    </xf>
    <xf numFmtId="203" fontId="17" fillId="0" borderId="1" xfId="0" applyNumberFormat="1" applyFont="1" applyBorder="1" applyAlignment="1">
      <alignment horizontal="right" vertical="center"/>
    </xf>
    <xf numFmtId="203" fontId="17" fillId="0" borderId="12" xfId="0" applyNumberFormat="1" applyFont="1" applyBorder="1" applyAlignment="1">
      <alignment horizontal="right" vertical="center"/>
    </xf>
    <xf numFmtId="203" fontId="16" fillId="0" borderId="12" xfId="0" applyNumberFormat="1" applyFont="1" applyBorder="1" applyAlignment="1">
      <alignment horizontal="right" vertical="center"/>
    </xf>
    <xf numFmtId="49" fontId="17" fillId="0" borderId="0" xfId="0" applyNumberFormat="1" applyFont="1" applyBorder="1" applyAlignment="1">
      <alignment horizontal="left" vertical="center"/>
    </xf>
    <xf numFmtId="184" fontId="17" fillId="0" borderId="0" xfId="0" applyNumberFormat="1" applyFont="1" applyBorder="1" applyAlignment="1">
      <alignment horizontal="right" vertical="center"/>
    </xf>
    <xf numFmtId="184" fontId="16" fillId="0" borderId="0" xfId="0" applyNumberFormat="1" applyFont="1" applyBorder="1" applyAlignment="1">
      <alignment horizontal="right" vertical="center"/>
    </xf>
    <xf numFmtId="0" fontId="28" fillId="0" borderId="0" xfId="0" applyFont="1" applyBorder="1"/>
    <xf numFmtId="0" fontId="0" fillId="0" borderId="0" xfId="0" applyBorder="1" applyAlignment="1">
      <alignment horizontal="right"/>
    </xf>
    <xf numFmtId="0" fontId="17" fillId="3" borderId="6" xfId="0" quotePrefix="1" applyNumberFormat="1" applyFont="1" applyFill="1" applyBorder="1" applyAlignment="1">
      <alignment horizontal="center" vertical="center" wrapText="1"/>
    </xf>
    <xf numFmtId="0" fontId="16" fillId="0" borderId="2" xfId="0" applyFont="1" applyBorder="1" applyAlignment="1">
      <alignment horizontal="left" vertical="top" wrapText="1" indent="2"/>
    </xf>
    <xf numFmtId="0" fontId="16" fillId="0" borderId="6" xfId="0" applyFont="1" applyBorder="1" applyAlignment="1">
      <alignment horizontal="left" vertical="top" wrapText="1" indent="2"/>
    </xf>
    <xf numFmtId="0" fontId="16" fillId="0" borderId="10" xfId="0" applyFont="1" applyBorder="1"/>
    <xf numFmtId="184" fontId="17" fillId="0" borderId="9" xfId="0" applyNumberFormat="1" applyFont="1" applyBorder="1" applyAlignment="1">
      <alignment horizontal="right"/>
    </xf>
    <xf numFmtId="184" fontId="16" fillId="0" borderId="0" xfId="0" applyNumberFormat="1" applyFont="1" applyBorder="1" applyAlignment="1">
      <alignment horizontal="right"/>
    </xf>
    <xf numFmtId="203" fontId="16" fillId="0" borderId="0" xfId="0" applyNumberFormat="1" applyFont="1" applyBorder="1"/>
    <xf numFmtId="203" fontId="16" fillId="0" borderId="10" xfId="0" applyNumberFormat="1" applyFont="1" applyBorder="1"/>
    <xf numFmtId="184" fontId="17" fillId="0" borderId="0" xfId="0" applyNumberFormat="1" applyFont="1" applyBorder="1" applyAlignment="1">
      <alignment horizontal="right"/>
    </xf>
    <xf numFmtId="184" fontId="17" fillId="0" borderId="11" xfId="0" applyNumberFormat="1" applyFont="1" applyBorder="1" applyAlignment="1">
      <alignment horizontal="right"/>
    </xf>
    <xf numFmtId="184" fontId="16" fillId="0" borderId="1" xfId="0" applyNumberFormat="1" applyFont="1" applyBorder="1" applyAlignment="1">
      <alignment horizontal="right"/>
    </xf>
    <xf numFmtId="203" fontId="16" fillId="0" borderId="1" xfId="0" applyNumberFormat="1" applyFont="1" applyBorder="1"/>
    <xf numFmtId="203" fontId="16" fillId="0" borderId="12" xfId="0" applyNumberFormat="1" applyFont="1" applyBorder="1"/>
    <xf numFmtId="0" fontId="48" fillId="0" borderId="0" xfId="0" applyFont="1" applyAlignment="1">
      <alignment vertical="center"/>
    </xf>
    <xf numFmtId="0" fontId="17" fillId="3" borderId="2" xfId="0" quotePrefix="1" applyNumberFormat="1" applyFont="1" applyFill="1" applyBorder="1" applyAlignment="1">
      <alignment horizontal="center" vertical="center" wrapText="1"/>
    </xf>
    <xf numFmtId="0" fontId="16" fillId="0" borderId="6" xfId="0" applyFont="1" applyBorder="1" applyAlignment="1">
      <alignment horizontal="center" vertical="top" wrapText="1"/>
    </xf>
    <xf numFmtId="168" fontId="17" fillId="0" borderId="9" xfId="0" applyNumberFormat="1" applyFont="1" applyBorder="1" applyAlignment="1">
      <alignment horizontal="right" vertical="center"/>
    </xf>
    <xf numFmtId="172" fontId="17" fillId="0" borderId="9" xfId="0" applyNumberFormat="1" applyFont="1" applyBorder="1" applyAlignment="1">
      <alignment horizontal="right" vertical="center"/>
    </xf>
    <xf numFmtId="172" fontId="17" fillId="0" borderId="0" xfId="0" applyNumberFormat="1" applyFont="1" applyBorder="1" applyAlignment="1">
      <alignment horizontal="right" vertical="center"/>
    </xf>
    <xf numFmtId="172" fontId="17" fillId="0" borderId="10" xfId="0" applyNumberFormat="1" applyFont="1" applyBorder="1" applyAlignment="1">
      <alignment horizontal="right" vertical="center"/>
    </xf>
    <xf numFmtId="0" fontId="16" fillId="0" borderId="0" xfId="0" applyFont="1" applyAlignment="1">
      <alignment horizontal="center"/>
    </xf>
    <xf numFmtId="49" fontId="17" fillId="0" borderId="7" xfId="0" applyNumberFormat="1" applyFont="1" applyBorder="1" applyAlignment="1">
      <alignment horizontal="center" vertical="center" wrapText="1"/>
    </xf>
    <xf numFmtId="49" fontId="17" fillId="0" borderId="8" xfId="0" applyNumberFormat="1" applyFont="1" applyBorder="1" applyAlignment="1">
      <alignment horizontal="center" vertical="center" wrapText="1"/>
    </xf>
    <xf numFmtId="168" fontId="17" fillId="0" borderId="11" xfId="0" applyNumberFormat="1" applyFont="1" applyBorder="1" applyAlignment="1">
      <alignment horizontal="right" vertical="center"/>
    </xf>
    <xf numFmtId="168" fontId="32" fillId="0" borderId="0" xfId="0" applyNumberFormat="1" applyFont="1" applyAlignment="1">
      <alignment horizontal="left" vertical="center"/>
    </xf>
    <xf numFmtId="168" fontId="16" fillId="0" borderId="0" xfId="0" applyNumberFormat="1" applyFont="1" applyAlignment="1">
      <alignment horizontal="right" vertical="center"/>
    </xf>
    <xf numFmtId="166" fontId="16" fillId="0" borderId="9" xfId="0" applyNumberFormat="1" applyFont="1" applyBorder="1"/>
    <xf numFmtId="0" fontId="16" fillId="0" borderId="0" xfId="0" applyFont="1" applyBorder="1" applyAlignment="1"/>
    <xf numFmtId="0" fontId="16" fillId="0" borderId="10" xfId="0" applyFont="1" applyBorder="1" applyAlignment="1"/>
    <xf numFmtId="179" fontId="17" fillId="0" borderId="0" xfId="0" applyNumberFormat="1" applyFont="1" applyBorder="1" applyAlignment="1">
      <alignment horizontal="right" vertical="center"/>
    </xf>
    <xf numFmtId="179" fontId="17" fillId="0" borderId="10" xfId="0" applyNumberFormat="1" applyFont="1" applyBorder="1" applyAlignment="1">
      <alignment horizontal="right" vertical="center"/>
    </xf>
    <xf numFmtId="204" fontId="16" fillId="0" borderId="0" xfId="0" applyNumberFormat="1" applyFont="1"/>
    <xf numFmtId="166" fontId="17" fillId="0" borderId="75" xfId="0" applyNumberFormat="1" applyFont="1" applyBorder="1" applyAlignment="1">
      <alignment horizontal="right" vertical="center"/>
    </xf>
    <xf numFmtId="49" fontId="17" fillId="0" borderId="9" xfId="0" applyNumberFormat="1" applyFont="1" applyBorder="1" applyAlignment="1">
      <alignment horizontal="left" wrapText="1" indent="1"/>
    </xf>
    <xf numFmtId="166" fontId="17" fillId="0" borderId="75" xfId="0" applyNumberFormat="1" applyFont="1" applyBorder="1" applyAlignment="1">
      <alignment horizontal="right"/>
    </xf>
    <xf numFmtId="179" fontId="17" fillId="0" borderId="0" xfId="0" applyNumberFormat="1" applyFont="1" applyBorder="1" applyAlignment="1">
      <alignment horizontal="right"/>
    </xf>
    <xf numFmtId="166" fontId="17" fillId="0" borderId="0" xfId="0" applyNumberFormat="1" applyFont="1" applyBorder="1" applyAlignment="1">
      <alignment horizontal="right"/>
    </xf>
    <xf numFmtId="179" fontId="17" fillId="0" borderId="50" xfId="0" applyNumberFormat="1" applyFont="1" applyBorder="1" applyAlignment="1">
      <alignment horizontal="right"/>
    </xf>
    <xf numFmtId="49" fontId="17" fillId="0" borderId="75" xfId="0" applyNumberFormat="1" applyFont="1" applyBorder="1" applyAlignment="1">
      <alignment horizontal="center" vertical="center" wrapText="1"/>
    </xf>
    <xf numFmtId="168" fontId="17" fillId="0" borderId="75" xfId="0" applyNumberFormat="1" applyFont="1" applyBorder="1" applyAlignment="1">
      <alignment horizontal="right" vertical="center"/>
    </xf>
    <xf numFmtId="168" fontId="17" fillId="0" borderId="50" xfId="0" applyNumberFormat="1" applyFont="1" applyBorder="1" applyAlignment="1">
      <alignment horizontal="right" vertical="center"/>
    </xf>
    <xf numFmtId="0" fontId="40" fillId="0" borderId="0" xfId="0" applyFont="1"/>
    <xf numFmtId="49" fontId="17" fillId="0" borderId="73" xfId="0" applyNumberFormat="1" applyFont="1" applyBorder="1" applyAlignment="1">
      <alignment horizontal="center" vertical="center" wrapText="1"/>
    </xf>
    <xf numFmtId="168" fontId="17" fillId="0" borderId="73" xfId="0" applyNumberFormat="1" applyFont="1" applyBorder="1" applyAlignment="1">
      <alignment horizontal="right" vertical="center"/>
    </xf>
    <xf numFmtId="168" fontId="17" fillId="0" borderId="54" xfId="0" applyNumberFormat="1" applyFont="1" applyBorder="1" applyAlignment="1">
      <alignment horizontal="right" vertical="center"/>
    </xf>
    <xf numFmtId="164" fontId="32" fillId="0" borderId="0" xfId="0" applyNumberFormat="1" applyFont="1" applyBorder="1" applyAlignment="1">
      <alignment horizontal="center"/>
    </xf>
    <xf numFmtId="164" fontId="16" fillId="0" borderId="0" xfId="0" applyNumberFormat="1" applyFont="1" applyBorder="1" applyAlignment="1">
      <alignment horizontal="center"/>
    </xf>
    <xf numFmtId="164" fontId="16" fillId="0" borderId="0" xfId="0" applyNumberFormat="1" applyFont="1" applyBorder="1" applyAlignment="1"/>
    <xf numFmtId="0" fontId="2" fillId="0" borderId="0" xfId="0" applyFont="1" applyAlignment="1"/>
    <xf numFmtId="0" fontId="17" fillId="3" borderId="76" xfId="0" quotePrefix="1" applyNumberFormat="1" applyFont="1" applyFill="1" applyBorder="1" applyAlignment="1">
      <alignment horizontal="center" vertical="center" wrapText="1"/>
    </xf>
    <xf numFmtId="0" fontId="17" fillId="3" borderId="76" xfId="0" quotePrefix="1" applyFont="1" applyFill="1" applyBorder="1" applyAlignment="1">
      <alignment horizontal="center" vertical="center" wrapText="1"/>
    </xf>
    <xf numFmtId="0" fontId="17" fillId="0" borderId="9" xfId="0" quotePrefix="1" applyNumberFormat="1" applyFont="1" applyBorder="1" applyAlignment="1">
      <alignment horizontal="center" vertical="center"/>
    </xf>
    <xf numFmtId="205" fontId="17" fillId="0" borderId="75" xfId="0" quotePrefix="1" applyNumberFormat="1" applyFont="1" applyBorder="1" applyAlignment="1">
      <alignment horizontal="right" vertical="center"/>
    </xf>
    <xf numFmtId="0" fontId="17" fillId="0" borderId="0" xfId="0" quotePrefix="1" applyNumberFormat="1" applyFont="1" applyBorder="1" applyAlignment="1">
      <alignment horizontal="center" vertical="center"/>
    </xf>
    <xf numFmtId="179" fontId="16" fillId="0" borderId="0" xfId="0" applyNumberFormat="1" applyFont="1" applyBorder="1" applyAlignment="1">
      <alignment horizontal="right" vertical="center"/>
    </xf>
    <xf numFmtId="179" fontId="16" fillId="0" borderId="50" xfId="0" applyNumberFormat="1" applyFont="1" applyBorder="1" applyAlignment="1">
      <alignment horizontal="right" vertical="center"/>
    </xf>
    <xf numFmtId="205" fontId="17" fillId="0" borderId="0" xfId="0" quotePrefix="1" applyNumberFormat="1" applyFont="1" applyBorder="1" applyAlignment="1">
      <alignment horizontal="right" vertical="center"/>
    </xf>
    <xf numFmtId="175" fontId="17" fillId="0" borderId="0" xfId="0" quotePrefix="1" applyNumberFormat="1" applyFont="1" applyBorder="1" applyAlignment="1">
      <alignment horizontal="right" vertical="center"/>
    </xf>
    <xf numFmtId="175" fontId="16" fillId="0" borderId="0" xfId="0" applyNumberFormat="1" applyFont="1" applyBorder="1" applyAlignment="1">
      <alignment horizontal="right" vertical="center"/>
    </xf>
    <xf numFmtId="175" fontId="16" fillId="0" borderId="50" xfId="0" applyNumberFormat="1" applyFont="1" applyBorder="1" applyAlignment="1">
      <alignment horizontal="right" vertical="center"/>
    </xf>
    <xf numFmtId="175" fontId="16" fillId="0" borderId="36" xfId="0" applyNumberFormat="1" applyFont="1" applyBorder="1" applyAlignment="1">
      <alignment horizontal="right" vertical="center"/>
    </xf>
    <xf numFmtId="0" fontId="17" fillId="0" borderId="75" xfId="0" quotePrefix="1" applyNumberFormat="1" applyFont="1" applyBorder="1" applyAlignment="1">
      <alignment horizontal="center" vertical="center"/>
    </xf>
    <xf numFmtId="0" fontId="17" fillId="0" borderId="73" xfId="0" quotePrefix="1" applyNumberFormat="1" applyFont="1" applyBorder="1" applyAlignment="1">
      <alignment horizontal="center" vertical="center"/>
    </xf>
    <xf numFmtId="205" fontId="17" fillId="0" borderId="73" xfId="0" quotePrefix="1" applyNumberFormat="1" applyFont="1" applyBorder="1" applyAlignment="1">
      <alignment horizontal="right" vertical="center"/>
    </xf>
    <xf numFmtId="205" fontId="17" fillId="0" borderId="22" xfId="0" quotePrefix="1" applyNumberFormat="1" applyFont="1" applyBorder="1" applyAlignment="1">
      <alignment horizontal="right" vertical="center"/>
    </xf>
    <xf numFmtId="175" fontId="17" fillId="0" borderId="22" xfId="0" quotePrefix="1" applyNumberFormat="1" applyFont="1" applyBorder="1" applyAlignment="1">
      <alignment horizontal="right" vertical="center"/>
    </xf>
    <xf numFmtId="175" fontId="16" fillId="0" borderId="22" xfId="0" applyNumberFormat="1" applyFont="1" applyBorder="1" applyAlignment="1">
      <alignment horizontal="right" vertical="center"/>
    </xf>
    <xf numFmtId="175" fontId="16" fillId="0" borderId="54" xfId="0" applyNumberFormat="1" applyFont="1" applyBorder="1" applyAlignment="1">
      <alignment horizontal="right" vertical="center"/>
    </xf>
    <xf numFmtId="0" fontId="14" fillId="0" borderId="1" xfId="2" applyBorder="1" applyAlignment="1">
      <alignment horizontal="right" vertical="center"/>
    </xf>
    <xf numFmtId="0" fontId="14" fillId="0" borderId="0" xfId="2" applyBorder="1" applyAlignment="1">
      <alignment horizontal="right" vertical="center"/>
    </xf>
    <xf numFmtId="206" fontId="17" fillId="0" borderId="6" xfId="0" applyNumberFormat="1" applyFont="1" applyBorder="1" applyAlignment="1">
      <alignment horizontal="right" vertical="center"/>
    </xf>
    <xf numFmtId="206" fontId="17" fillId="0" borderId="7" xfId="0" applyNumberFormat="1" applyFont="1" applyBorder="1" applyAlignment="1">
      <alignment horizontal="right" vertical="center"/>
    </xf>
    <xf numFmtId="202" fontId="17" fillId="0" borderId="7" xfId="0" applyNumberFormat="1" applyFont="1" applyBorder="1" applyAlignment="1">
      <alignment horizontal="right" vertical="center"/>
    </xf>
    <xf numFmtId="202" fontId="17" fillId="0" borderId="8" xfId="0" applyNumberFormat="1" applyFont="1" applyBorder="1" applyAlignment="1">
      <alignment horizontal="right" vertical="center"/>
    </xf>
    <xf numFmtId="167" fontId="17" fillId="0" borderId="9" xfId="0" applyNumberFormat="1" applyFont="1" applyBorder="1" applyAlignment="1">
      <alignment horizontal="right" vertical="center"/>
    </xf>
    <xf numFmtId="0" fontId="16" fillId="0" borderId="4" xfId="0" applyFont="1" applyBorder="1" applyAlignment="1">
      <alignment horizontal="left" vertical="center" indent="1"/>
    </xf>
    <xf numFmtId="207" fontId="17" fillId="0" borderId="11" xfId="1" applyNumberFormat="1" applyFont="1" applyBorder="1" applyAlignment="1">
      <alignment horizontal="right" vertical="center"/>
    </xf>
    <xf numFmtId="207" fontId="17" fillId="0" borderId="1" xfId="1" applyNumberFormat="1" applyFont="1" applyBorder="1" applyAlignment="1">
      <alignment horizontal="right" vertical="center"/>
    </xf>
    <xf numFmtId="207" fontId="16" fillId="0" borderId="1" xfId="1" applyNumberFormat="1" applyFont="1" applyBorder="1" applyAlignment="1">
      <alignment vertical="center"/>
    </xf>
    <xf numFmtId="207" fontId="16" fillId="0" borderId="12" xfId="1" applyNumberFormat="1" applyFont="1" applyBorder="1" applyAlignment="1">
      <alignment vertical="center"/>
    </xf>
    <xf numFmtId="207" fontId="17" fillId="0" borderId="12" xfId="1" applyNumberFormat="1" applyFont="1" applyBorder="1" applyAlignment="1">
      <alignment horizontal="right" vertical="center"/>
    </xf>
    <xf numFmtId="1" fontId="16" fillId="0" borderId="0" xfId="0" applyNumberFormat="1" applyFont="1" applyBorder="1" applyAlignment="1">
      <alignment vertical="center"/>
    </xf>
    <xf numFmtId="202" fontId="17" fillId="0" borderId="0" xfId="0" applyNumberFormat="1" applyFont="1" applyBorder="1" applyAlignment="1">
      <alignment horizontal="right" vertical="center"/>
    </xf>
    <xf numFmtId="208" fontId="17" fillId="0" borderId="0" xfId="0" applyNumberFormat="1" applyFont="1" applyBorder="1" applyAlignment="1">
      <alignment horizontal="right" vertical="center"/>
    </xf>
    <xf numFmtId="207" fontId="16" fillId="0" borderId="0" xfId="1" applyNumberFormat="1" applyFont="1" applyBorder="1" applyAlignment="1">
      <alignment vertical="center"/>
    </xf>
    <xf numFmtId="0" fontId="0" fillId="0" borderId="0" xfId="0" applyBorder="1" applyAlignment="1">
      <alignment vertical="center"/>
    </xf>
    <xf numFmtId="0" fontId="16" fillId="0" borderId="0" xfId="0" applyFont="1" applyBorder="1" applyAlignment="1">
      <alignment horizontal="right" vertical="center"/>
    </xf>
    <xf numFmtId="164" fontId="16" fillId="0" borderId="0" xfId="0" applyNumberFormat="1" applyFont="1" applyBorder="1" applyAlignment="1">
      <alignment vertical="center"/>
    </xf>
    <xf numFmtId="0" fontId="3" fillId="0" borderId="0" xfId="0" applyFont="1" applyBorder="1" applyAlignment="1">
      <alignment vertical="center"/>
    </xf>
    <xf numFmtId="0" fontId="16" fillId="0" borderId="0" xfId="0" applyFont="1" applyFill="1" applyBorder="1" applyAlignment="1">
      <alignment horizontal="right" vertical="center"/>
    </xf>
    <xf numFmtId="0" fontId="17" fillId="3" borderId="2" xfId="0" quotePrefix="1" applyFont="1" applyFill="1" applyBorder="1" applyAlignment="1">
      <alignment vertical="center" wrapText="1"/>
    </xf>
    <xf numFmtId="0" fontId="17" fillId="3" borderId="13" xfId="0" quotePrefix="1" applyFont="1" applyFill="1" applyBorder="1" applyAlignment="1">
      <alignment vertical="center" wrapText="1"/>
    </xf>
    <xf numFmtId="0" fontId="17" fillId="3" borderId="5" xfId="0" quotePrefix="1" applyFont="1" applyFill="1" applyBorder="1" applyAlignment="1">
      <alignment vertical="center" wrapText="1"/>
    </xf>
    <xf numFmtId="0" fontId="16" fillId="0" borderId="4" xfId="0" applyFont="1" applyBorder="1" applyAlignment="1">
      <alignment horizontal="left" indent="1"/>
    </xf>
    <xf numFmtId="166" fontId="17" fillId="0" borderId="10" xfId="0" applyNumberFormat="1" applyFont="1" applyBorder="1" applyAlignment="1">
      <alignment horizontal="right"/>
    </xf>
    <xf numFmtId="49" fontId="17" fillId="0" borderId="0" xfId="0" applyNumberFormat="1" applyFont="1" applyBorder="1" applyAlignment="1">
      <alignment horizontal="left" vertical="top" wrapText="1"/>
    </xf>
    <xf numFmtId="0" fontId="51" fillId="0" borderId="0" xfId="0" applyFont="1"/>
    <xf numFmtId="181" fontId="17" fillId="0" borderId="9" xfId="0" applyNumberFormat="1" applyFont="1" applyBorder="1" applyAlignment="1">
      <alignment vertical="center"/>
    </xf>
    <xf numFmtId="181" fontId="17" fillId="0" borderId="0" xfId="0" applyNumberFormat="1" applyFont="1" applyBorder="1" applyAlignment="1">
      <alignment vertical="center"/>
    </xf>
    <xf numFmtId="181" fontId="17" fillId="0" borderId="10" xfId="0" applyNumberFormat="1" applyFont="1" applyBorder="1" applyAlignment="1">
      <alignment vertical="center"/>
    </xf>
    <xf numFmtId="167" fontId="17" fillId="0" borderId="9" xfId="0" applyNumberFormat="1" applyFont="1" applyFill="1" applyBorder="1" applyAlignment="1">
      <alignment horizontal="right" vertical="center"/>
    </xf>
    <xf numFmtId="167" fontId="17" fillId="0" borderId="0" xfId="0" applyNumberFormat="1" applyFont="1" applyFill="1" applyBorder="1" applyAlignment="1">
      <alignment horizontal="right" vertical="center"/>
    </xf>
    <xf numFmtId="167" fontId="17" fillId="0" borderId="10" xfId="0" applyNumberFormat="1" applyFont="1" applyFill="1" applyBorder="1" applyAlignment="1">
      <alignment horizontal="right" vertical="center"/>
    </xf>
    <xf numFmtId="0" fontId="17" fillId="0" borderId="9" xfId="0" applyFont="1" applyBorder="1" applyAlignment="1">
      <alignment horizontal="right" vertical="center"/>
    </xf>
    <xf numFmtId="172" fontId="42" fillId="0" borderId="0" xfId="4" applyNumberFormat="1" applyFont="1" applyFill="1" applyBorder="1" applyAlignment="1">
      <alignment horizontal="right" vertical="center"/>
    </xf>
    <xf numFmtId="0" fontId="17" fillId="0" borderId="10" xfId="0" applyFont="1" applyBorder="1" applyAlignment="1">
      <alignment horizontal="right" vertical="center"/>
    </xf>
    <xf numFmtId="168" fontId="17" fillId="0" borderId="11" xfId="0" applyNumberFormat="1" applyFont="1" applyFill="1" applyBorder="1" applyAlignment="1">
      <alignment horizontal="right" vertical="center"/>
    </xf>
    <xf numFmtId="168" fontId="17" fillId="0" borderId="1" xfId="0" applyNumberFormat="1" applyFont="1" applyFill="1" applyBorder="1" applyAlignment="1">
      <alignment horizontal="right" vertical="center"/>
    </xf>
    <xf numFmtId="168" fontId="17" fillId="0" borderId="1" xfId="0" applyNumberFormat="1" applyFont="1" applyFill="1" applyBorder="1" applyAlignment="1">
      <alignment vertical="center"/>
    </xf>
    <xf numFmtId="168" fontId="17" fillId="0" borderId="12" xfId="0" applyNumberFormat="1" applyFont="1" applyFill="1" applyBorder="1" applyAlignment="1">
      <alignment horizontal="right" vertical="center"/>
    </xf>
    <xf numFmtId="168" fontId="17" fillId="0" borderId="0" xfId="0" applyNumberFormat="1" applyFont="1" applyFill="1" applyBorder="1" applyAlignment="1">
      <alignment horizontal="center" vertical="center"/>
    </xf>
    <xf numFmtId="168" fontId="17" fillId="0" borderId="0" xfId="0" applyNumberFormat="1" applyFont="1" applyFill="1" applyBorder="1" applyAlignment="1">
      <alignment horizontal="right" vertical="center"/>
    </xf>
    <xf numFmtId="0" fontId="42" fillId="0" borderId="0" xfId="0" applyFont="1"/>
    <xf numFmtId="0" fontId="52" fillId="0" borderId="0" xfId="0" applyFont="1"/>
    <xf numFmtId="0" fontId="17" fillId="0" borderId="4" xfId="0" applyNumberFormat="1" applyFont="1" applyFill="1" applyBorder="1" applyAlignment="1">
      <alignment horizontal="center" vertical="center"/>
    </xf>
    <xf numFmtId="0" fontId="17" fillId="0" borderId="5" xfId="0" applyNumberFormat="1" applyFont="1" applyFill="1" applyBorder="1" applyAlignment="1">
      <alignment horizontal="center" vertical="center"/>
    </xf>
    <xf numFmtId="0" fontId="17" fillId="3" borderId="4" xfId="0" quotePrefix="1" applyFont="1" applyFill="1" applyBorder="1" applyAlignment="1">
      <alignment horizontal="center" vertical="center" wrapText="1"/>
    </xf>
    <xf numFmtId="49" fontId="17" fillId="0" borderId="38" xfId="0" applyNumberFormat="1" applyFont="1" applyBorder="1" applyAlignment="1">
      <alignment horizontal="left" vertical="top" wrapText="1" indent="1"/>
    </xf>
    <xf numFmtId="166" fontId="17" fillId="0" borderId="36" xfId="0" applyNumberFormat="1" applyFont="1" applyBorder="1" applyAlignment="1">
      <alignment horizontal="right" vertical="center"/>
    </xf>
    <xf numFmtId="0" fontId="16" fillId="0" borderId="11" xfId="0" applyNumberFormat="1" applyFont="1" applyFill="1" applyBorder="1" applyAlignment="1">
      <alignment horizontal="center" vertical="center"/>
    </xf>
    <xf numFmtId="166" fontId="17" fillId="0" borderId="39" xfId="0" applyNumberFormat="1" applyFont="1" applyBorder="1" applyAlignment="1">
      <alignment horizontal="right" vertical="center"/>
    </xf>
    <xf numFmtId="166" fontId="17" fillId="0" borderId="24" xfId="0" applyNumberFormat="1" applyFont="1" applyBorder="1" applyAlignment="1">
      <alignment horizontal="right" vertical="center"/>
    </xf>
    <xf numFmtId="166" fontId="17" fillId="0" borderId="40" xfId="0" applyNumberFormat="1" applyFont="1" applyBorder="1" applyAlignment="1">
      <alignment horizontal="right" vertical="center"/>
    </xf>
    <xf numFmtId="209" fontId="17" fillId="0" borderId="38" xfId="0" applyNumberFormat="1" applyFont="1" applyBorder="1" applyAlignment="1">
      <alignment horizontal="right" vertical="center"/>
    </xf>
    <xf numFmtId="209" fontId="17" fillId="0" borderId="0" xfId="0" applyNumberFormat="1" applyFont="1" applyBorder="1" applyAlignment="1">
      <alignment horizontal="right" vertical="center"/>
    </xf>
    <xf numFmtId="209" fontId="17" fillId="0" borderId="36" xfId="0" applyNumberFormat="1" applyFont="1" applyBorder="1" applyAlignment="1">
      <alignment horizontal="right" vertical="center"/>
    </xf>
    <xf numFmtId="209" fontId="17" fillId="0" borderId="39" xfId="0" applyNumberFormat="1" applyFont="1" applyBorder="1" applyAlignment="1">
      <alignment horizontal="right" vertical="center"/>
    </xf>
    <xf numFmtId="209" fontId="17" fillId="0" borderId="24" xfId="0" applyNumberFormat="1" applyFont="1" applyBorder="1" applyAlignment="1">
      <alignment horizontal="right" vertical="center"/>
    </xf>
    <xf numFmtId="209" fontId="17" fillId="0" borderId="40" xfId="0" applyNumberFormat="1" applyFont="1" applyBorder="1" applyAlignment="1">
      <alignment horizontal="right" vertical="center"/>
    </xf>
    <xf numFmtId="49" fontId="17" fillId="0" borderId="6" xfId="0" applyNumberFormat="1" applyFont="1" applyBorder="1" applyAlignment="1">
      <alignment horizontal="left" vertical="top" wrapText="1" indent="1"/>
    </xf>
    <xf numFmtId="0" fontId="16" fillId="0" borderId="4" xfId="0" applyFont="1" applyBorder="1" applyAlignment="1">
      <alignment horizontal="left" vertical="center" wrapText="1"/>
    </xf>
    <xf numFmtId="0" fontId="16" fillId="0" borderId="2" xfId="0" applyFont="1" applyBorder="1" applyAlignment="1">
      <alignment horizontal="left" vertical="center" wrapText="1"/>
    </xf>
    <xf numFmtId="210" fontId="16" fillId="0" borderId="9" xfId="0" applyNumberFormat="1" applyFont="1" applyBorder="1" applyAlignment="1">
      <alignment horizontal="right" vertical="center"/>
    </xf>
    <xf numFmtId="210" fontId="16" fillId="0" borderId="0" xfId="0" applyNumberFormat="1" applyFont="1" applyBorder="1" applyAlignment="1">
      <alignment horizontal="right" vertical="center"/>
    </xf>
    <xf numFmtId="210" fontId="16" fillId="0" borderId="10" xfId="0" applyNumberFormat="1" applyFont="1" applyBorder="1" applyAlignment="1">
      <alignment horizontal="right" vertical="center"/>
    </xf>
    <xf numFmtId="168" fontId="16" fillId="0" borderId="9" xfId="0" applyNumberFormat="1" applyFont="1" applyBorder="1" applyAlignment="1">
      <alignment horizontal="right" vertical="center"/>
    </xf>
    <xf numFmtId="168" fontId="16" fillId="0" borderId="0" xfId="0" applyNumberFormat="1" applyFont="1" applyBorder="1" applyAlignment="1">
      <alignment horizontal="right" vertical="center"/>
    </xf>
    <xf numFmtId="168" fontId="16" fillId="0" borderId="10" xfId="0" applyNumberFormat="1" applyFont="1" applyBorder="1" applyAlignment="1">
      <alignment horizontal="right" vertical="center"/>
    </xf>
    <xf numFmtId="210" fontId="17" fillId="0" borderId="9" xfId="0" applyNumberFormat="1" applyFont="1" applyBorder="1" applyAlignment="1">
      <alignment horizontal="right" vertical="center"/>
    </xf>
    <xf numFmtId="49" fontId="17" fillId="6" borderId="5" xfId="0" applyNumberFormat="1" applyFont="1" applyFill="1" applyBorder="1" applyAlignment="1">
      <alignment horizontal="left" vertical="center" wrapText="1" indent="1"/>
    </xf>
    <xf numFmtId="211" fontId="16" fillId="0" borderId="11" xfId="0" applyNumberFormat="1" applyFont="1" applyBorder="1" applyAlignment="1">
      <alignment horizontal="right" vertical="center"/>
    </xf>
    <xf numFmtId="211" fontId="16" fillId="0" borderId="1" xfId="0" applyNumberFormat="1" applyFont="1" applyBorder="1" applyAlignment="1">
      <alignment horizontal="right" vertical="center"/>
    </xf>
    <xf numFmtId="211" fontId="16" fillId="0" borderId="12" xfId="0" applyNumberFormat="1" applyFont="1" applyBorder="1" applyAlignment="1">
      <alignment horizontal="right" vertical="center"/>
    </xf>
    <xf numFmtId="49" fontId="17" fillId="0" borderId="5" xfId="0" applyNumberFormat="1" applyFont="1" applyBorder="1" applyAlignment="1">
      <alignment horizontal="left" vertical="center" wrapText="1" indent="1"/>
    </xf>
    <xf numFmtId="0" fontId="28" fillId="0" borderId="0" xfId="5" applyFont="1" applyFill="1"/>
    <xf numFmtId="0" fontId="28" fillId="0" borderId="0" xfId="5" applyFont="1" applyFill="1" applyAlignment="1">
      <alignment wrapText="1"/>
    </xf>
    <xf numFmtId="0" fontId="17" fillId="0" borderId="0" xfId="5" applyFont="1"/>
    <xf numFmtId="0" fontId="28" fillId="0" borderId="0" xfId="5" applyFont="1" applyFill="1" applyBorder="1"/>
    <xf numFmtId="0" fontId="17" fillId="0" borderId="0" xfId="5" applyFont="1" applyFill="1"/>
    <xf numFmtId="0" fontId="17" fillId="0" borderId="0" xfId="5" applyFont="1" applyFill="1" applyAlignment="1">
      <alignment wrapText="1"/>
    </xf>
    <xf numFmtId="0" fontId="54" fillId="0" borderId="0" xfId="5" applyFont="1"/>
    <xf numFmtId="0" fontId="28" fillId="0" borderId="0" xfId="5" applyFont="1"/>
    <xf numFmtId="0" fontId="16" fillId="0" borderId="0" xfId="0" applyFont="1" applyAlignment="1">
      <alignment horizontal="left"/>
    </xf>
    <xf numFmtId="0" fontId="23" fillId="0" borderId="0" xfId="0" applyFont="1"/>
    <xf numFmtId="0" fontId="3" fillId="0" borderId="0" xfId="0" applyFont="1" applyAlignment="1">
      <alignment horizontal="left"/>
    </xf>
    <xf numFmtId="0" fontId="16" fillId="0" borderId="9" xfId="0" applyFont="1" applyBorder="1" applyAlignment="1">
      <alignment horizontal="left" vertical="center" wrapText="1" indent="1"/>
    </xf>
    <xf numFmtId="0" fontId="17" fillId="0" borderId="9" xfId="0" quotePrefix="1" applyNumberFormat="1" applyFont="1" applyBorder="1" applyAlignment="1">
      <alignment horizontal="left" vertical="center"/>
    </xf>
    <xf numFmtId="179" fontId="16" fillId="0" borderId="6" xfId="0" applyNumberFormat="1" applyFont="1" applyBorder="1" applyAlignment="1">
      <alignment horizontal="right" vertical="center"/>
    </xf>
    <xf numFmtId="179" fontId="16" fillId="0" borderId="8" xfId="0" applyNumberFormat="1" applyFont="1" applyBorder="1" applyAlignment="1">
      <alignment horizontal="right" vertical="center"/>
    </xf>
    <xf numFmtId="212" fontId="16" fillId="0" borderId="9" xfId="0" applyNumberFormat="1" applyFont="1" applyBorder="1" applyAlignment="1">
      <alignment horizontal="right" vertical="center"/>
    </xf>
    <xf numFmtId="212" fontId="16" fillId="0" borderId="10" xfId="0" applyNumberFormat="1" applyFont="1" applyBorder="1" applyAlignment="1">
      <alignment horizontal="right" vertical="center"/>
    </xf>
    <xf numFmtId="0" fontId="42" fillId="0" borderId="11" xfId="0" applyNumberFormat="1" applyFont="1" applyFill="1" applyBorder="1" applyAlignment="1">
      <alignment horizontal="left" vertical="center" indent="1"/>
    </xf>
    <xf numFmtId="212" fontId="18" fillId="0" borderId="11" xfId="0" applyNumberFormat="1" applyFont="1" applyBorder="1" applyAlignment="1">
      <alignment vertical="center"/>
    </xf>
    <xf numFmtId="212" fontId="18" fillId="0" borderId="12" xfId="0" applyNumberFormat="1" applyFont="1" applyBorder="1" applyAlignment="1">
      <alignment vertical="center"/>
    </xf>
    <xf numFmtId="0" fontId="28" fillId="0" borderId="0" xfId="0" applyFont="1" applyFill="1" applyAlignment="1">
      <alignment horizontal="left"/>
    </xf>
    <xf numFmtId="3" fontId="17" fillId="3" borderId="3" xfId="0" quotePrefix="1" applyNumberFormat="1" applyFont="1" applyFill="1" applyBorder="1" applyAlignment="1">
      <alignment horizontal="center" vertical="center" wrapText="1"/>
    </xf>
    <xf numFmtId="179" fontId="16" fillId="0" borderId="7" xfId="0" applyNumberFormat="1" applyFont="1" applyBorder="1" applyAlignment="1">
      <alignment horizontal="right" vertical="center"/>
    </xf>
    <xf numFmtId="213" fontId="16" fillId="0" borderId="9" xfId="0" applyNumberFormat="1" applyFont="1" applyBorder="1" applyAlignment="1">
      <alignment horizontal="right" vertical="center"/>
    </xf>
    <xf numFmtId="214" fontId="16" fillId="0" borderId="0" xfId="0" applyNumberFormat="1" applyFont="1" applyBorder="1" applyAlignment="1">
      <alignment horizontal="right" vertical="center"/>
    </xf>
    <xf numFmtId="214" fontId="16" fillId="0" borderId="10" xfId="0" applyNumberFormat="1" applyFont="1" applyBorder="1" applyAlignment="1">
      <alignment horizontal="right" vertical="center"/>
    </xf>
    <xf numFmtId="213" fontId="16" fillId="0" borderId="75" xfId="0" applyNumberFormat="1" applyFont="1" applyBorder="1" applyAlignment="1">
      <alignment horizontal="right" vertical="center"/>
    </xf>
    <xf numFmtId="214" fontId="16" fillId="0" borderId="50" xfId="0" applyNumberFormat="1" applyFont="1" applyBorder="1" applyAlignment="1">
      <alignment horizontal="right" vertical="center"/>
    </xf>
    <xf numFmtId="173" fontId="16" fillId="0" borderId="75" xfId="0" applyNumberFormat="1" applyFont="1" applyBorder="1" applyAlignment="1">
      <alignment horizontal="right" vertical="center"/>
    </xf>
    <xf numFmtId="0" fontId="17" fillId="0" borderId="73" xfId="0" quotePrefix="1" applyNumberFormat="1" applyFont="1" applyBorder="1" applyAlignment="1">
      <alignment horizontal="center" vertical="center" wrapText="1"/>
    </xf>
    <xf numFmtId="215" fontId="16" fillId="0" borderId="73" xfId="0" applyNumberFormat="1" applyFont="1" applyBorder="1" applyAlignment="1">
      <alignment horizontal="right" vertical="center"/>
    </xf>
    <xf numFmtId="215" fontId="16" fillId="0" borderId="22" xfId="0" applyNumberFormat="1" applyFont="1" applyBorder="1" applyAlignment="1">
      <alignment horizontal="right" vertical="center"/>
    </xf>
    <xf numFmtId="215" fontId="16" fillId="0" borderId="54" xfId="0" applyNumberFormat="1" applyFont="1" applyBorder="1" applyAlignment="1">
      <alignment horizontal="right" vertical="center"/>
    </xf>
    <xf numFmtId="0" fontId="32" fillId="0" borderId="0" xfId="0" applyFont="1" applyAlignment="1">
      <alignment vertical="top" wrapText="1"/>
    </xf>
    <xf numFmtId="172" fontId="32" fillId="0" borderId="0" xfId="0" applyNumberFormat="1" applyFont="1" applyAlignment="1">
      <alignment vertical="top" wrapText="1"/>
    </xf>
    <xf numFmtId="0" fontId="13" fillId="0" borderId="0" xfId="0" applyFont="1" applyBorder="1" applyAlignment="1">
      <alignment horizontal="left" vertical="center"/>
    </xf>
    <xf numFmtId="0" fontId="55" fillId="0" borderId="0" xfId="0" applyFont="1" applyAlignment="1">
      <alignment horizontal="left"/>
    </xf>
    <xf numFmtId="0" fontId="55" fillId="0" borderId="0" xfId="0" applyFont="1"/>
    <xf numFmtId="216" fontId="13" fillId="0" borderId="0" xfId="6" applyNumberFormat="1" applyFont="1" applyFill="1">
      <alignment horizontal="center"/>
    </xf>
    <xf numFmtId="216" fontId="13" fillId="0" borderId="0" xfId="6" applyNumberFormat="1" applyFont="1" applyFill="1" applyBorder="1">
      <alignment horizontal="center"/>
    </xf>
    <xf numFmtId="0" fontId="57" fillId="0" borderId="1" xfId="0" applyFont="1" applyBorder="1" applyAlignment="1">
      <alignment horizontal="left" vertical="center"/>
    </xf>
    <xf numFmtId="0" fontId="14" fillId="0" borderId="0" xfId="2" applyFont="1" applyAlignment="1">
      <alignment horizontal="right"/>
    </xf>
    <xf numFmtId="216" fontId="13" fillId="0" borderId="0" xfId="6" applyNumberFormat="1" applyFont="1" applyFill="1" applyAlignment="1">
      <alignment horizontal="right" vertical="center"/>
    </xf>
    <xf numFmtId="216" fontId="13" fillId="0" borderId="0" xfId="6" applyNumberFormat="1" applyFont="1" applyFill="1" applyAlignment="1">
      <alignment horizontal="center" vertical="center"/>
    </xf>
    <xf numFmtId="1" fontId="13" fillId="0" borderId="0" xfId="6" applyNumberFormat="1" applyFont="1" applyFill="1" applyAlignment="1">
      <alignment horizontal="center" vertical="center"/>
    </xf>
    <xf numFmtId="216" fontId="11" fillId="3" borderId="8" xfId="7" applyNumberFormat="1" applyFont="1" applyFill="1" applyBorder="1" applyAlignment="1">
      <alignment horizontal="center" vertical="center" wrapText="1"/>
    </xf>
    <xf numFmtId="216" fontId="11" fillId="3" borderId="15" xfId="6" applyNumberFormat="1" applyFont="1" applyFill="1" applyBorder="1" applyAlignment="1">
      <alignment horizontal="center" textRotation="90" wrapText="1"/>
    </xf>
    <xf numFmtId="216" fontId="11" fillId="3" borderId="3" xfId="6" applyNumberFormat="1" applyFont="1" applyFill="1" applyBorder="1" applyAlignment="1">
      <alignment horizontal="center" textRotation="90" wrapText="1"/>
    </xf>
    <xf numFmtId="216" fontId="11" fillId="3" borderId="1" xfId="7" applyNumberFormat="1" applyFont="1" applyFill="1" applyBorder="1" applyAlignment="1">
      <alignment horizontal="center" textRotation="90" wrapText="1"/>
    </xf>
    <xf numFmtId="216" fontId="11" fillId="3" borderId="11" xfId="7" applyNumberFormat="1" applyFont="1" applyFill="1" applyBorder="1" applyAlignment="1">
      <alignment horizontal="center" textRotation="90" wrapText="1"/>
    </xf>
    <xf numFmtId="216" fontId="11" fillId="3" borderId="5" xfId="7" applyNumberFormat="1" applyFont="1" applyFill="1" applyBorder="1" applyAlignment="1">
      <alignment horizontal="center" textRotation="90" wrapText="1"/>
    </xf>
    <xf numFmtId="216" fontId="11" fillId="3" borderId="12" xfId="7" applyNumberFormat="1" applyFont="1" applyFill="1" applyBorder="1" applyAlignment="1">
      <alignment horizontal="center" textRotation="90" wrapText="1"/>
    </xf>
    <xf numFmtId="216" fontId="11" fillId="3" borderId="3" xfId="7" applyNumberFormat="1" applyFont="1" applyFill="1" applyBorder="1" applyAlignment="1">
      <alignment horizontal="center" textRotation="90" wrapText="1"/>
    </xf>
    <xf numFmtId="216" fontId="11" fillId="3" borderId="15" xfId="7" applyNumberFormat="1" applyFont="1" applyFill="1" applyBorder="1" applyAlignment="1">
      <alignment horizontal="center" textRotation="90" wrapText="1"/>
    </xf>
    <xf numFmtId="216" fontId="13" fillId="0" borderId="0" xfId="6" applyNumberFormat="1" applyFont="1" applyFill="1" applyAlignment="1">
      <alignment horizontal="right" wrapText="1"/>
    </xf>
    <xf numFmtId="216" fontId="13" fillId="0" borderId="0" xfId="6" applyNumberFormat="1" applyFont="1" applyFill="1" applyAlignment="1">
      <alignment horizontal="center" wrapText="1"/>
    </xf>
    <xf numFmtId="1" fontId="13" fillId="0" borderId="0" xfId="6" applyNumberFormat="1" applyFont="1" applyFill="1" applyAlignment="1">
      <alignment horizontal="center" wrapText="1"/>
    </xf>
    <xf numFmtId="216" fontId="11" fillId="3" borderId="5" xfId="6" applyNumberFormat="1" applyFont="1" applyFill="1" applyBorder="1" applyAlignment="1">
      <alignment horizontal="center" vertical="center"/>
    </xf>
    <xf numFmtId="216" fontId="11" fillId="3" borderId="5" xfId="6" applyNumberFormat="1" applyFont="1" applyFill="1" applyBorder="1">
      <alignment horizontal="center"/>
    </xf>
    <xf numFmtId="216" fontId="13" fillId="0" borderId="0" xfId="6" applyNumberFormat="1" applyFont="1" applyFill="1" applyAlignment="1">
      <alignment horizontal="right"/>
    </xf>
    <xf numFmtId="1" fontId="13" fillId="0" borderId="0" xfId="6" applyNumberFormat="1" applyFont="1" applyFill="1">
      <alignment horizontal="center"/>
    </xf>
    <xf numFmtId="216" fontId="11" fillId="0" borderId="0" xfId="7" applyNumberFormat="1" applyFont="1" applyFill="1" applyBorder="1" applyAlignment="1">
      <alignment horizontal="left" vertical="center" indent="1"/>
    </xf>
    <xf numFmtId="216" fontId="11" fillId="0" borderId="2" xfId="6" applyNumberFormat="1" applyFont="1" applyFill="1" applyBorder="1" applyAlignment="1">
      <alignment horizontal="center" vertical="center"/>
    </xf>
    <xf numFmtId="217" fontId="11" fillId="0" borderId="0" xfId="6" applyNumberFormat="1" applyFont="1" applyFill="1" applyBorder="1" applyAlignment="1">
      <alignment horizontal="right" vertical="center"/>
    </xf>
    <xf numFmtId="217" fontId="11" fillId="0" borderId="6" xfId="6" applyNumberFormat="1" applyFont="1" applyFill="1" applyBorder="1" applyAlignment="1">
      <alignment horizontal="right" vertical="center"/>
    </xf>
    <xf numFmtId="217" fontId="11" fillId="0" borderId="10" xfId="6" applyNumberFormat="1" applyFont="1" applyFill="1" applyBorder="1" applyAlignment="1">
      <alignment horizontal="right" vertical="center"/>
    </xf>
    <xf numFmtId="217" fontId="11" fillId="0" borderId="8" xfId="6" applyNumberFormat="1" applyFont="1" applyFill="1" applyBorder="1" applyAlignment="1">
      <alignment horizontal="right" vertical="center"/>
    </xf>
    <xf numFmtId="217" fontId="11" fillId="0" borderId="9" xfId="6" applyNumberFormat="1" applyFont="1" applyFill="1" applyBorder="1" applyAlignment="1">
      <alignment horizontal="right" vertical="center"/>
    </xf>
    <xf numFmtId="217" fontId="11" fillId="0" borderId="7" xfId="6" applyNumberFormat="1" applyFont="1" applyFill="1" applyBorder="1" applyAlignment="1">
      <alignment horizontal="right" vertical="center"/>
    </xf>
    <xf numFmtId="217" fontId="13" fillId="0" borderId="4" xfId="6" applyNumberFormat="1" applyFont="1" applyFill="1" applyBorder="1" applyAlignment="1">
      <alignment horizontal="right" vertical="center"/>
    </xf>
    <xf numFmtId="216" fontId="11" fillId="0" borderId="10" xfId="6" applyNumberFormat="1" applyFont="1" applyFill="1" applyBorder="1" applyAlignment="1">
      <alignment horizontal="center" vertical="center"/>
    </xf>
    <xf numFmtId="216" fontId="11" fillId="0" borderId="9" xfId="7" applyNumberFormat="1" applyFont="1" applyFill="1" applyBorder="1" applyAlignment="1">
      <alignment horizontal="left" vertical="center" indent="1"/>
    </xf>
    <xf numFmtId="216" fontId="11" fillId="0" borderId="4" xfId="6" applyNumberFormat="1" applyFont="1" applyFill="1" applyBorder="1" applyAlignment="1">
      <alignment horizontal="center" vertical="center"/>
    </xf>
    <xf numFmtId="216" fontId="11" fillId="0" borderId="11" xfId="7" applyNumberFormat="1" applyFont="1" applyFill="1" applyBorder="1" applyAlignment="1">
      <alignment horizontal="left" vertical="center" indent="1"/>
    </xf>
    <xf numFmtId="216" fontId="11" fillId="0" borderId="13" xfId="7" applyNumberFormat="1" applyFont="1" applyFill="1" applyBorder="1" applyAlignment="1">
      <alignment vertical="center"/>
    </xf>
    <xf numFmtId="216" fontId="11" fillId="0" borderId="3" xfId="6" applyNumberFormat="1" applyFont="1" applyFill="1" applyBorder="1" applyAlignment="1">
      <alignment horizontal="center" vertical="center"/>
    </xf>
    <xf numFmtId="217" fontId="11" fillId="0" borderId="13" xfId="6" applyNumberFormat="1" applyFont="1" applyFill="1" applyBorder="1" applyAlignment="1">
      <alignment horizontal="right" vertical="center"/>
    </xf>
    <xf numFmtId="217" fontId="11" fillId="0" borderId="14" xfId="6" applyNumberFormat="1" applyFont="1" applyFill="1" applyBorder="1" applyAlignment="1">
      <alignment horizontal="right" vertical="center"/>
    </xf>
    <xf numFmtId="217" fontId="11" fillId="0" borderId="15" xfId="6" applyNumberFormat="1" applyFont="1" applyFill="1" applyBorder="1" applyAlignment="1">
      <alignment horizontal="right" vertical="center"/>
    </xf>
    <xf numFmtId="217" fontId="13" fillId="0" borderId="3" xfId="6" applyNumberFormat="1" applyFont="1" applyFill="1" applyBorder="1" applyAlignment="1">
      <alignment horizontal="right" vertical="center"/>
    </xf>
    <xf numFmtId="216" fontId="11" fillId="0" borderId="15" xfId="6" applyNumberFormat="1" applyFont="1" applyFill="1" applyBorder="1" applyAlignment="1">
      <alignment horizontal="center" vertical="center"/>
    </xf>
    <xf numFmtId="216" fontId="13" fillId="0" borderId="13" xfId="7" applyNumberFormat="1" applyFont="1" applyFill="1" applyBorder="1" applyAlignment="1">
      <alignment vertical="center"/>
    </xf>
    <xf numFmtId="217" fontId="13" fillId="0" borderId="14" xfId="6" applyNumberFormat="1" applyFont="1" applyFill="1" applyBorder="1" applyAlignment="1">
      <alignment horizontal="right" vertical="center"/>
    </xf>
    <xf numFmtId="217" fontId="13" fillId="0" borderId="13" xfId="6" applyNumberFormat="1" applyFont="1" applyFill="1" applyBorder="1" applyAlignment="1">
      <alignment horizontal="right" vertical="center"/>
    </xf>
    <xf numFmtId="217" fontId="13" fillId="0" borderId="15" xfId="6" applyNumberFormat="1" applyFont="1" applyFill="1" applyBorder="1" applyAlignment="1">
      <alignment horizontal="right" vertical="center"/>
    </xf>
    <xf numFmtId="216" fontId="11" fillId="0" borderId="0" xfId="6" applyNumberFormat="1" applyFont="1" applyFill="1" applyAlignment="1">
      <alignment horizontal="right"/>
    </xf>
    <xf numFmtId="216" fontId="11" fillId="0" borderId="0" xfId="6" applyNumberFormat="1" applyFont="1" applyFill="1">
      <alignment horizontal="center"/>
    </xf>
    <xf numFmtId="1" fontId="11" fillId="0" borderId="0" xfId="6" applyNumberFormat="1" applyFont="1" applyFill="1">
      <alignment horizontal="center"/>
    </xf>
    <xf numFmtId="216" fontId="13" fillId="0" borderId="0" xfId="6" applyNumberFormat="1" applyFont="1" applyFill="1" applyAlignment="1">
      <alignment horizontal="center"/>
    </xf>
    <xf numFmtId="216" fontId="13" fillId="0" borderId="3" xfId="7" applyNumberFormat="1" applyFont="1" applyFill="1" applyBorder="1" applyAlignment="1">
      <alignment vertical="center"/>
    </xf>
    <xf numFmtId="216" fontId="59" fillId="0" borderId="0" xfId="6" applyNumberFormat="1" applyFont="1" applyFill="1">
      <alignment horizontal="center"/>
    </xf>
    <xf numFmtId="216" fontId="11" fillId="0" borderId="13" xfId="6" applyNumberFormat="1" applyFont="1" applyFill="1" applyBorder="1" applyAlignment="1">
      <alignment vertical="center"/>
    </xf>
    <xf numFmtId="216" fontId="13" fillId="0" borderId="15" xfId="6" applyNumberFormat="1" applyFont="1" applyFill="1" applyBorder="1" applyAlignment="1">
      <alignment horizontal="center" textRotation="90"/>
    </xf>
    <xf numFmtId="216" fontId="11" fillId="0" borderId="9" xfId="6" applyNumberFormat="1" applyFont="1" applyFill="1" applyBorder="1" applyAlignment="1">
      <alignment vertical="center"/>
    </xf>
    <xf numFmtId="216" fontId="13" fillId="0" borderId="2" xfId="6" applyNumberFormat="1" applyFont="1" applyFill="1" applyBorder="1" applyAlignment="1">
      <alignment horizontal="center"/>
    </xf>
    <xf numFmtId="216" fontId="13" fillId="0" borderId="10" xfId="6" applyNumberFormat="1" applyFont="1" applyFill="1" applyBorder="1" applyAlignment="1">
      <alignment horizontal="center" textRotation="90"/>
    </xf>
    <xf numFmtId="44" fontId="59" fillId="0" borderId="0" xfId="8" applyFont="1" applyFill="1" applyAlignment="1">
      <alignment horizontal="center"/>
    </xf>
    <xf numFmtId="216" fontId="13" fillId="0" borderId="4" xfId="6" applyNumberFormat="1" applyFont="1" applyFill="1" applyBorder="1" applyAlignment="1">
      <alignment horizontal="center" vertical="center" textRotation="90"/>
    </xf>
    <xf numFmtId="216" fontId="13" fillId="0" borderId="4" xfId="6" applyNumberFormat="1" applyFont="1" applyFill="1" applyBorder="1" applyAlignment="1">
      <alignment horizontal="center"/>
    </xf>
    <xf numFmtId="216" fontId="13" fillId="0" borderId="10" xfId="6" applyNumberFormat="1" applyFont="1" applyFill="1" applyBorder="1">
      <alignment horizontal="center"/>
    </xf>
    <xf numFmtId="216" fontId="13" fillId="0" borderId="3" xfId="6" applyNumberFormat="1" applyFont="1" applyFill="1" applyBorder="1" applyAlignment="1">
      <alignment vertical="center"/>
    </xf>
    <xf numFmtId="216" fontId="11" fillId="0" borderId="4" xfId="7" applyNumberFormat="1" applyFont="1" applyFill="1" applyBorder="1" applyAlignment="1">
      <alignment horizontal="left" vertical="center" indent="1"/>
    </xf>
    <xf numFmtId="216" fontId="13" fillId="0" borderId="0" xfId="7" applyNumberFormat="1" applyFont="1" applyFill="1">
      <alignment horizontal="center"/>
    </xf>
    <xf numFmtId="216" fontId="11" fillId="0" borderId="10" xfId="7" applyNumberFormat="1" applyFont="1" applyFill="1" applyBorder="1" applyAlignment="1">
      <alignment horizontal="left" vertical="center" indent="1"/>
    </xf>
    <xf numFmtId="1" fontId="11" fillId="0" borderId="10" xfId="7" applyNumberFormat="1" applyFont="1" applyFill="1" applyBorder="1" applyAlignment="1">
      <alignment horizontal="left" vertical="center" indent="1"/>
    </xf>
    <xf numFmtId="216" fontId="11" fillId="0" borderId="10" xfId="6" applyNumberFormat="1" applyFont="1" applyFill="1" applyBorder="1" applyAlignment="1">
      <alignment horizontal="left" vertical="center" indent="1"/>
    </xf>
    <xf numFmtId="216" fontId="11" fillId="0" borderId="4" xfId="6" applyNumberFormat="1" applyFont="1" applyFill="1" applyBorder="1" applyAlignment="1">
      <alignment horizontal="left" vertical="center" indent="1"/>
    </xf>
    <xf numFmtId="216" fontId="13" fillId="0" borderId="3" xfId="6" applyNumberFormat="1" applyFont="1" applyFill="1" applyBorder="1" applyAlignment="1">
      <alignment horizontal="left" vertical="center"/>
    </xf>
    <xf numFmtId="216" fontId="13" fillId="0" borderId="0" xfId="6" applyNumberFormat="1" applyFont="1" applyFill="1" applyBorder="1" applyAlignment="1">
      <alignment horizontal="center" vertical="center"/>
    </xf>
    <xf numFmtId="216" fontId="11" fillId="0" borderId="0" xfId="6" applyNumberFormat="1" applyFont="1" applyFill="1" applyBorder="1" applyAlignment="1">
      <alignment horizontal="right"/>
    </xf>
    <xf numFmtId="216" fontId="11" fillId="0" borderId="0" xfId="6" applyNumberFormat="1" applyFont="1" applyFill="1" applyBorder="1" applyAlignment="1">
      <alignment horizontal="center" vertical="center"/>
    </xf>
    <xf numFmtId="216" fontId="11" fillId="0" borderId="0" xfId="6" applyNumberFormat="1" applyFont="1" applyFill="1" applyBorder="1">
      <alignment horizontal="center"/>
    </xf>
    <xf numFmtId="172" fontId="17" fillId="0" borderId="10" xfId="1" quotePrefix="1" applyNumberFormat="1" applyFont="1" applyBorder="1" applyAlignment="1">
      <alignment horizontal="right" vertical="center"/>
    </xf>
    <xf numFmtId="176" fontId="17" fillId="0" borderId="10" xfId="1" quotePrefix="1" applyNumberFormat="1" applyFont="1" applyBorder="1" applyAlignment="1">
      <alignment horizontal="right" vertical="center"/>
    </xf>
    <xf numFmtId="0" fontId="16" fillId="0" borderId="9" xfId="0" applyNumberFormat="1" applyFont="1" applyFill="1" applyBorder="1" applyAlignment="1">
      <alignment horizontal="center" vertical="center" wrapText="1"/>
    </xf>
    <xf numFmtId="0" fontId="16" fillId="0" borderId="57" xfId="0" applyNumberFormat="1" applyFont="1" applyFill="1" applyBorder="1" applyAlignment="1">
      <alignment horizontal="center" vertical="center" wrapText="1"/>
    </xf>
    <xf numFmtId="176" fontId="17" fillId="0" borderId="82" xfId="1" quotePrefix="1" applyNumberFormat="1" applyFont="1" applyBorder="1" applyAlignment="1">
      <alignment horizontal="right" vertical="center"/>
    </xf>
    <xf numFmtId="194" fontId="17" fillId="0" borderId="11" xfId="0" applyNumberFormat="1" applyFont="1" applyBorder="1" applyAlignment="1">
      <alignment horizontal="right" vertical="center"/>
    </xf>
    <xf numFmtId="194" fontId="17" fillId="0" borderId="1" xfId="0" applyNumberFormat="1" applyFont="1" applyBorder="1" applyAlignment="1">
      <alignment horizontal="right" vertical="center"/>
    </xf>
    <xf numFmtId="194" fontId="17" fillId="0" borderId="12" xfId="0" applyNumberFormat="1" applyFont="1" applyBorder="1" applyAlignment="1">
      <alignment horizontal="right" vertical="center"/>
    </xf>
    <xf numFmtId="49" fontId="13" fillId="0" borderId="0" xfId="0" applyNumberFormat="1" applyFont="1" applyAlignment="1">
      <alignment horizontal="left" vertical="center" wrapText="1"/>
    </xf>
    <xf numFmtId="0" fontId="17" fillId="3" borderId="14" xfId="0" quotePrefix="1" applyFont="1" applyFill="1" applyBorder="1" applyAlignment="1">
      <alignment horizontal="center" vertical="center" wrapText="1"/>
    </xf>
    <xf numFmtId="0" fontId="17" fillId="3" borderId="3" xfId="0" quotePrefix="1" applyFont="1" applyFill="1" applyBorder="1" applyAlignment="1">
      <alignment horizontal="center" vertical="center" wrapText="1"/>
    </xf>
    <xf numFmtId="0" fontId="17" fillId="3" borderId="15" xfId="0" quotePrefix="1" applyFont="1" applyFill="1" applyBorder="1" applyAlignment="1">
      <alignment horizontal="center" vertical="center" wrapText="1"/>
    </xf>
    <xf numFmtId="184" fontId="17" fillId="3" borderId="15" xfId="0" quotePrefix="1" applyNumberFormat="1" applyFont="1" applyFill="1" applyBorder="1" applyAlignment="1">
      <alignment horizontal="center" vertical="center" wrapText="1"/>
    </xf>
    <xf numFmtId="49" fontId="19" fillId="2" borderId="0" xfId="2" applyNumberFormat="1" applyFont="1" applyFill="1" applyAlignment="1">
      <alignment horizontal="left"/>
    </xf>
    <xf numFmtId="49" fontId="17" fillId="2" borderId="0" xfId="0" applyNumberFormat="1" applyFont="1" applyFill="1" applyAlignment="1">
      <alignment horizontal="left"/>
    </xf>
    <xf numFmtId="0" fontId="17" fillId="3" borderId="3" xfId="0" quotePrefix="1" applyFont="1" applyFill="1" applyBorder="1" applyAlignment="1">
      <alignment horizontal="center" vertical="center" wrapText="1"/>
    </xf>
    <xf numFmtId="0" fontId="17" fillId="3" borderId="13" xfId="0" quotePrefix="1" applyFont="1" applyFill="1" applyBorder="1" applyAlignment="1">
      <alignment horizontal="center" vertical="center" wrapText="1"/>
    </xf>
    <xf numFmtId="0" fontId="17" fillId="3" borderId="13" xfId="0" quotePrefix="1" applyNumberFormat="1" applyFont="1" applyFill="1" applyBorder="1" applyAlignment="1">
      <alignment horizontal="center" vertical="center" wrapText="1"/>
    </xf>
    <xf numFmtId="0" fontId="28" fillId="0" borderId="0" xfId="0" applyFont="1" applyBorder="1" applyAlignment="1">
      <alignment horizontal="left"/>
    </xf>
    <xf numFmtId="0" fontId="17" fillId="3" borderId="3" xfId="0" quotePrefix="1" applyNumberFormat="1" applyFont="1" applyFill="1" applyBorder="1" applyAlignment="1">
      <alignment horizontal="center" vertical="center" wrapText="1"/>
    </xf>
    <xf numFmtId="166" fontId="16" fillId="0" borderId="0" xfId="0" applyNumberFormat="1" applyFont="1" applyFill="1" applyBorder="1" applyAlignment="1">
      <alignment horizontal="center" vertical="center"/>
    </xf>
    <xf numFmtId="166" fontId="16" fillId="0" borderId="10" xfId="0" applyNumberFormat="1" applyFont="1" applyFill="1" applyBorder="1" applyAlignment="1">
      <alignment horizontal="center" vertical="center"/>
    </xf>
    <xf numFmtId="166" fontId="16" fillId="0" borderId="1" xfId="0" applyNumberFormat="1" applyFont="1" applyFill="1" applyBorder="1" applyAlignment="1">
      <alignment horizontal="center" vertical="center"/>
    </xf>
    <xf numFmtId="166" fontId="16" fillId="0" borderId="12" xfId="0" applyNumberFormat="1" applyFont="1" applyFill="1" applyBorder="1" applyAlignment="1">
      <alignment horizontal="center" vertical="center"/>
    </xf>
    <xf numFmtId="184" fontId="17" fillId="3" borderId="15" xfId="0" quotePrefix="1" applyNumberFormat="1" applyFont="1" applyFill="1" applyBorder="1" applyAlignment="1">
      <alignment vertical="center" wrapText="1"/>
    </xf>
    <xf numFmtId="0" fontId="28" fillId="0" borderId="0" xfId="0" applyFont="1" applyBorder="1" applyAlignment="1">
      <alignment horizontal="left"/>
    </xf>
    <xf numFmtId="166" fontId="16" fillId="0" borderId="9" xfId="0" applyNumberFormat="1" applyFont="1" applyFill="1" applyBorder="1" applyAlignment="1">
      <alignment horizontal="center" vertical="center"/>
    </xf>
    <xf numFmtId="166" fontId="16" fillId="0" borderId="11" xfId="0" applyNumberFormat="1" applyFont="1" applyFill="1" applyBorder="1" applyAlignment="1">
      <alignment horizontal="center" vertical="center"/>
    </xf>
    <xf numFmtId="174" fontId="17" fillId="5" borderId="0" xfId="3" applyNumberFormat="1" applyFont="1" applyFill="1" applyBorder="1" applyAlignment="1">
      <alignment vertical="center"/>
    </xf>
    <xf numFmtId="174" fontId="17" fillId="5" borderId="55" xfId="3" applyNumberFormat="1" applyFont="1" applyFill="1" applyBorder="1" applyAlignment="1">
      <alignment vertical="center"/>
    </xf>
    <xf numFmtId="174" fontId="17" fillId="5" borderId="58" xfId="3" applyNumberFormat="1" applyFont="1" applyFill="1" applyBorder="1" applyAlignment="1">
      <alignment vertical="center"/>
    </xf>
    <xf numFmtId="174" fontId="17" fillId="5" borderId="59" xfId="3" applyNumberFormat="1" applyFont="1" applyFill="1" applyBorder="1" applyAlignment="1">
      <alignment vertical="center"/>
    </xf>
    <xf numFmtId="208" fontId="16" fillId="0" borderId="0" xfId="0" applyNumberFormat="1" applyFont="1" applyFill="1" applyBorder="1" applyAlignment="1">
      <alignment horizontal="center" vertical="center"/>
    </xf>
    <xf numFmtId="0" fontId="5" fillId="0" borderId="0" xfId="0" applyFont="1" applyFill="1" applyAlignment="1">
      <alignment horizontal="left" vertical="center"/>
    </xf>
    <xf numFmtId="0" fontId="3" fillId="0" borderId="0" xfId="0" applyFont="1" applyFill="1" applyAlignment="1">
      <alignment horizontal="left" vertical="center" wrapText="1"/>
    </xf>
    <xf numFmtId="0" fontId="5" fillId="0" borderId="0" xfId="0" applyFont="1" applyFill="1" applyAlignment="1">
      <alignment horizontal="left" vertical="center" wrapText="1"/>
    </xf>
    <xf numFmtId="0" fontId="7" fillId="0" borderId="0" xfId="0" applyFont="1" applyFill="1" applyAlignment="1">
      <alignment horizontal="center" wrapText="1"/>
    </xf>
    <xf numFmtId="0" fontId="8" fillId="0" borderId="0" xfId="0" applyFont="1" applyFill="1" applyAlignment="1">
      <alignment horizontal="center" vertical="center" wrapText="1"/>
    </xf>
    <xf numFmtId="0" fontId="9" fillId="0" borderId="0" xfId="0" applyFont="1" applyFill="1" applyAlignment="1">
      <alignment horizontal="center" vertical="center" wrapText="1"/>
    </xf>
    <xf numFmtId="0" fontId="5" fillId="0" borderId="0" xfId="0" applyFont="1" applyFill="1" applyAlignment="1">
      <alignment horizontal="center"/>
    </xf>
    <xf numFmtId="0" fontId="12" fillId="0" borderId="0" xfId="0" applyFont="1" applyAlignment="1">
      <alignment horizontal="left"/>
    </xf>
    <xf numFmtId="0" fontId="15" fillId="0" borderId="0" xfId="3" applyFont="1" applyAlignment="1">
      <alignment horizontal="left"/>
    </xf>
    <xf numFmtId="49" fontId="17" fillId="2" borderId="0" xfId="0" applyNumberFormat="1" applyFont="1" applyFill="1" applyAlignment="1">
      <alignment horizontal="left" vertical="center" wrapText="1"/>
    </xf>
    <xf numFmtId="0" fontId="13" fillId="0" borderId="0" xfId="0" applyFont="1" applyAlignment="1">
      <alignment horizontal="left" vertical="center" wrapText="1"/>
    </xf>
    <xf numFmtId="0" fontId="13" fillId="0" borderId="0" xfId="0" applyFont="1" applyAlignment="1">
      <alignment horizontal="left" vertical="center"/>
    </xf>
    <xf numFmtId="49" fontId="13" fillId="0" borderId="0" xfId="0" applyNumberFormat="1" applyFont="1" applyAlignment="1">
      <alignment horizontal="left" vertical="center" wrapText="1"/>
    </xf>
    <xf numFmtId="49" fontId="17" fillId="0" borderId="0" xfId="0" applyNumberFormat="1" applyFont="1" applyFill="1" applyAlignment="1">
      <alignment horizontal="left" vertical="center" wrapText="1"/>
    </xf>
    <xf numFmtId="49" fontId="17" fillId="2" borderId="0" xfId="0" applyNumberFormat="1" applyFont="1" applyFill="1" applyAlignment="1">
      <alignment horizontal="left" wrapText="1"/>
    </xf>
    <xf numFmtId="0" fontId="12" fillId="0" borderId="0" xfId="0" applyFont="1" applyAlignment="1">
      <alignment horizontal="left" vertical="top" wrapText="1"/>
    </xf>
    <xf numFmtId="0" fontId="12" fillId="0" borderId="0" xfId="0" applyFont="1" applyAlignment="1">
      <alignment horizontal="left" vertical="top"/>
    </xf>
    <xf numFmtId="0" fontId="26" fillId="0" borderId="0" xfId="0" applyFont="1" applyAlignment="1">
      <alignment horizontal="left" wrapText="1"/>
    </xf>
    <xf numFmtId="0" fontId="26" fillId="0" borderId="0" xfId="0" applyFont="1" applyAlignment="1">
      <alignment horizontal="center" wrapText="1"/>
    </xf>
    <xf numFmtId="0" fontId="13" fillId="0" borderId="0" xfId="0" applyFont="1" applyBorder="1" applyAlignment="1">
      <alignment horizontal="center" vertical="center" wrapText="1"/>
    </xf>
    <xf numFmtId="0" fontId="17" fillId="3" borderId="2" xfId="0" quotePrefix="1" applyFont="1" applyFill="1" applyBorder="1" applyAlignment="1">
      <alignment horizontal="center" vertical="center" wrapText="1"/>
    </xf>
    <xf numFmtId="0" fontId="17" fillId="3" borderId="4" xfId="0" quotePrefix="1" applyFont="1" applyFill="1" applyBorder="1" applyAlignment="1">
      <alignment horizontal="center" vertical="center" wrapText="1"/>
    </xf>
    <xf numFmtId="0" fontId="17" fillId="3" borderId="5" xfId="0" quotePrefix="1" applyFont="1" applyFill="1" applyBorder="1" applyAlignment="1">
      <alignment horizontal="center" vertical="center" wrapText="1"/>
    </xf>
    <xf numFmtId="0" fontId="17" fillId="3" borderId="3" xfId="0" quotePrefix="1" applyFont="1" applyFill="1" applyBorder="1" applyAlignment="1">
      <alignment horizontal="center" vertical="center" wrapText="1"/>
    </xf>
    <xf numFmtId="0" fontId="17" fillId="3" borderId="11" xfId="0" quotePrefix="1" applyFont="1" applyFill="1" applyBorder="1" applyAlignment="1">
      <alignment horizontal="center" vertical="center" wrapText="1"/>
    </xf>
    <xf numFmtId="0" fontId="17" fillId="3" borderId="13" xfId="0" quotePrefix="1" applyFont="1" applyFill="1" applyBorder="1" applyAlignment="1">
      <alignment horizontal="center" vertical="center" wrapText="1"/>
    </xf>
    <xf numFmtId="0" fontId="17" fillId="3" borderId="14" xfId="0" quotePrefix="1" applyFont="1" applyFill="1" applyBorder="1" applyAlignment="1">
      <alignment horizontal="center" vertical="center" wrapText="1"/>
    </xf>
    <xf numFmtId="0" fontId="17" fillId="3" borderId="15" xfId="0" quotePrefix="1" applyFont="1" applyFill="1" applyBorder="1" applyAlignment="1">
      <alignment horizontal="center" vertical="center" wrapText="1"/>
    </xf>
    <xf numFmtId="0" fontId="17" fillId="3" borderId="18" xfId="0" quotePrefix="1" applyNumberFormat="1" applyFont="1" applyFill="1" applyBorder="1" applyAlignment="1">
      <alignment horizontal="center" vertical="center" wrapText="1"/>
    </xf>
    <xf numFmtId="0" fontId="17" fillId="3" borderId="1" xfId="0" quotePrefix="1" applyNumberFormat="1" applyFont="1" applyFill="1" applyBorder="1" applyAlignment="1">
      <alignment horizontal="center" vertical="center" wrapText="1"/>
    </xf>
    <xf numFmtId="0" fontId="17" fillId="3" borderId="12" xfId="0" quotePrefix="1" applyNumberFormat="1" applyFont="1" applyFill="1" applyBorder="1" applyAlignment="1">
      <alignment horizontal="center" vertical="center" wrapText="1"/>
    </xf>
    <xf numFmtId="0" fontId="17" fillId="3" borderId="13" xfId="0" quotePrefix="1" applyNumberFormat="1" applyFont="1" applyFill="1" applyBorder="1" applyAlignment="1">
      <alignment horizontal="center" vertical="center" wrapText="1"/>
    </xf>
    <xf numFmtId="0" fontId="17" fillId="3" borderId="14" xfId="0" quotePrefix="1" applyNumberFormat="1" applyFont="1" applyFill="1" applyBorder="1" applyAlignment="1">
      <alignment horizontal="center" vertical="center" wrapText="1"/>
    </xf>
    <xf numFmtId="0" fontId="17" fillId="3" borderId="15" xfId="0" quotePrefix="1" applyNumberFormat="1" applyFont="1" applyFill="1" applyBorder="1" applyAlignment="1">
      <alignment horizontal="center" vertical="center" wrapText="1"/>
    </xf>
    <xf numFmtId="0" fontId="17" fillId="3" borderId="25" xfId="0" quotePrefix="1" applyFont="1" applyFill="1" applyBorder="1" applyAlignment="1">
      <alignment horizontal="left" vertical="center" wrapText="1" indent="1"/>
    </xf>
    <xf numFmtId="0" fontId="17" fillId="3" borderId="27" xfId="0" quotePrefix="1" applyFont="1" applyFill="1" applyBorder="1" applyAlignment="1">
      <alignment horizontal="center" vertical="center" wrapText="1"/>
    </xf>
    <xf numFmtId="0" fontId="17" fillId="3" borderId="30" xfId="0" quotePrefix="1" applyFont="1" applyFill="1" applyBorder="1" applyAlignment="1">
      <alignment horizontal="center" vertical="center" wrapText="1"/>
    </xf>
    <xf numFmtId="173" fontId="17" fillId="3" borderId="26" xfId="0" quotePrefix="1" applyNumberFormat="1" applyFont="1" applyFill="1" applyBorder="1" applyAlignment="1">
      <alignment horizontal="center" vertical="center" wrapText="1"/>
    </xf>
    <xf numFmtId="173" fontId="17" fillId="3" borderId="29" xfId="0" quotePrefix="1" applyNumberFormat="1" applyFont="1" applyFill="1" applyBorder="1" applyAlignment="1">
      <alignment horizontal="center" vertical="center" wrapText="1"/>
    </xf>
    <xf numFmtId="173" fontId="17" fillId="3" borderId="28" xfId="0" quotePrefix="1" applyNumberFormat="1" applyFont="1" applyFill="1" applyBorder="1" applyAlignment="1">
      <alignment horizontal="center" vertical="center" wrapText="1"/>
    </xf>
    <xf numFmtId="0" fontId="17" fillId="3" borderId="29" xfId="0" quotePrefix="1" applyFont="1" applyFill="1" applyBorder="1" applyAlignment="1">
      <alignment horizontal="center" vertical="center" wrapText="1"/>
    </xf>
    <xf numFmtId="0" fontId="17" fillId="3" borderId="28" xfId="0" quotePrefix="1" applyFont="1" applyFill="1" applyBorder="1" applyAlignment="1">
      <alignment horizontal="center" vertical="center" wrapText="1"/>
    </xf>
    <xf numFmtId="0" fontId="17" fillId="3" borderId="26" xfId="0" quotePrefix="1" applyFont="1" applyFill="1" applyBorder="1" applyAlignment="1">
      <alignment horizontal="center" vertical="center" wrapText="1"/>
    </xf>
    <xf numFmtId="0" fontId="17" fillId="3" borderId="4" xfId="0" applyFont="1" applyFill="1" applyBorder="1" applyAlignment="1">
      <alignment horizontal="center" vertical="center"/>
    </xf>
    <xf numFmtId="0" fontId="17" fillId="3" borderId="5" xfId="0" applyFont="1" applyFill="1" applyBorder="1" applyAlignment="1">
      <alignment horizontal="center" vertical="center"/>
    </xf>
    <xf numFmtId="0" fontId="17" fillId="3" borderId="11" xfId="0" quotePrefix="1" applyNumberFormat="1" applyFont="1" applyFill="1" applyBorder="1" applyAlignment="1">
      <alignment horizontal="center" vertical="center" wrapText="1"/>
    </xf>
    <xf numFmtId="0" fontId="17" fillId="3" borderId="6" xfId="0" quotePrefix="1" applyNumberFormat="1" applyFont="1" applyFill="1" applyBorder="1" applyAlignment="1">
      <alignment horizontal="center" vertical="center" wrapText="1"/>
    </xf>
    <xf numFmtId="0" fontId="17" fillId="3" borderId="7" xfId="0" quotePrefix="1" applyNumberFormat="1" applyFont="1" applyFill="1" applyBorder="1" applyAlignment="1">
      <alignment horizontal="center" vertical="center" wrapText="1"/>
    </xf>
    <xf numFmtId="0" fontId="17" fillId="3" borderId="8" xfId="0" quotePrefix="1" applyNumberFormat="1" applyFont="1" applyFill="1" applyBorder="1" applyAlignment="1">
      <alignment horizontal="center" vertical="center" wrapText="1"/>
    </xf>
    <xf numFmtId="172" fontId="17" fillId="0" borderId="9" xfId="0" applyNumberFormat="1" applyFont="1" applyBorder="1" applyAlignment="1">
      <alignment horizontal="center" vertical="center"/>
    </xf>
    <xf numFmtId="172" fontId="17" fillId="0" borderId="0" xfId="0" applyNumberFormat="1" applyFont="1" applyBorder="1" applyAlignment="1">
      <alignment horizontal="center" vertical="center"/>
    </xf>
    <xf numFmtId="0" fontId="17" fillId="3" borderId="41" xfId="0" quotePrefix="1" applyFont="1" applyFill="1" applyBorder="1" applyAlignment="1">
      <alignment horizontal="center" vertical="center" wrapText="1"/>
    </xf>
    <xf numFmtId="0" fontId="17" fillId="3" borderId="44" xfId="0" applyFont="1" applyFill="1" applyBorder="1" applyAlignment="1">
      <alignment horizontal="center" vertical="center"/>
    </xf>
    <xf numFmtId="0" fontId="17" fillId="3" borderId="47" xfId="0" applyFont="1" applyFill="1" applyBorder="1" applyAlignment="1">
      <alignment horizontal="center" vertical="center"/>
    </xf>
    <xf numFmtId="0" fontId="17" fillId="3" borderId="42" xfId="0" quotePrefix="1" applyFont="1" applyFill="1" applyBorder="1" applyAlignment="1">
      <alignment horizontal="center" vertical="center" wrapText="1"/>
    </xf>
    <xf numFmtId="0" fontId="17" fillId="3" borderId="43" xfId="0" quotePrefix="1" applyFont="1" applyFill="1" applyBorder="1" applyAlignment="1">
      <alignment horizontal="center" vertical="center" wrapText="1"/>
    </xf>
    <xf numFmtId="0" fontId="17" fillId="3" borderId="48" xfId="0" quotePrefix="1" applyNumberFormat="1" applyFont="1" applyFill="1" applyBorder="1" applyAlignment="1">
      <alignment horizontal="center" vertical="center" wrapText="1"/>
    </xf>
    <xf numFmtId="0" fontId="17" fillId="0" borderId="0" xfId="0" applyFont="1" applyAlignment="1">
      <alignment horizontal="left" vertical="top" wrapText="1"/>
    </xf>
    <xf numFmtId="0" fontId="28" fillId="0" borderId="1" xfId="0" applyFont="1" applyBorder="1" applyAlignment="1">
      <alignment horizontal="left" vertical="center" wrapText="1"/>
    </xf>
    <xf numFmtId="0" fontId="17" fillId="3" borderId="2" xfId="0" quotePrefix="1" applyFont="1" applyFill="1" applyBorder="1" applyAlignment="1">
      <alignment horizontal="left" vertical="center" wrapText="1"/>
    </xf>
    <xf numFmtId="0" fontId="17" fillId="3" borderId="5" xfId="0" quotePrefix="1" applyFont="1" applyFill="1" applyBorder="1" applyAlignment="1">
      <alignment horizontal="left" vertical="center" wrapText="1"/>
    </xf>
    <xf numFmtId="1" fontId="28" fillId="0" borderId="0" xfId="0" quotePrefix="1" applyNumberFormat="1" applyFont="1" applyBorder="1" applyAlignment="1">
      <alignment horizontal="left" wrapText="1"/>
    </xf>
    <xf numFmtId="0" fontId="17" fillId="3" borderId="2" xfId="0" quotePrefix="1" applyFont="1" applyFill="1" applyBorder="1" applyAlignment="1">
      <alignment horizontal="left" vertical="center" wrapText="1" indent="1"/>
    </xf>
    <xf numFmtId="0" fontId="17" fillId="3" borderId="5" xfId="0" quotePrefix="1" applyFont="1" applyFill="1" applyBorder="1" applyAlignment="1">
      <alignment horizontal="left" vertical="center" wrapText="1" indent="1"/>
    </xf>
    <xf numFmtId="1" fontId="28" fillId="0" borderId="0" xfId="0" quotePrefix="1" applyNumberFormat="1" applyFont="1" applyBorder="1" applyAlignment="1">
      <alignment horizontal="left" vertical="center" wrapText="1"/>
    </xf>
    <xf numFmtId="1" fontId="28" fillId="0" borderId="7" xfId="0" quotePrefix="1" applyNumberFormat="1" applyFont="1" applyBorder="1" applyAlignment="1">
      <alignment horizontal="left" vertical="center" wrapText="1"/>
    </xf>
    <xf numFmtId="1" fontId="28" fillId="0" borderId="0" xfId="0" quotePrefix="1" applyNumberFormat="1" applyFont="1" applyBorder="1" applyAlignment="1">
      <alignment horizontal="left" vertical="top" wrapText="1"/>
    </xf>
    <xf numFmtId="184" fontId="13" fillId="0" borderId="0" xfId="0" applyNumberFormat="1" applyFont="1" applyBorder="1" applyAlignment="1">
      <alignment horizontal="center" vertical="center" wrapText="1"/>
    </xf>
    <xf numFmtId="184" fontId="17" fillId="3" borderId="6" xfId="0" quotePrefix="1" applyNumberFormat="1" applyFont="1" applyFill="1" applyBorder="1" applyAlignment="1">
      <alignment horizontal="left" vertical="center" wrapText="1" indent="1"/>
    </xf>
    <xf numFmtId="184" fontId="17" fillId="3" borderId="11" xfId="0" quotePrefix="1" applyNumberFormat="1" applyFont="1" applyFill="1" applyBorder="1" applyAlignment="1">
      <alignment horizontal="left" vertical="center" wrapText="1" indent="1"/>
    </xf>
    <xf numFmtId="184" fontId="17" fillId="3" borderId="2" xfId="0" quotePrefix="1" applyNumberFormat="1" applyFont="1" applyFill="1" applyBorder="1" applyAlignment="1">
      <alignment horizontal="left" vertical="center" wrapText="1" indent="1"/>
    </xf>
    <xf numFmtId="184" fontId="17" fillId="3" borderId="5" xfId="0" quotePrefix="1" applyNumberFormat="1" applyFont="1" applyFill="1" applyBorder="1" applyAlignment="1">
      <alignment horizontal="left" vertical="center" wrapText="1" indent="1"/>
    </xf>
    <xf numFmtId="184" fontId="17" fillId="3" borderId="13" xfId="0" quotePrefix="1" applyNumberFormat="1" applyFont="1" applyFill="1" applyBorder="1" applyAlignment="1">
      <alignment horizontal="center" vertical="center" wrapText="1"/>
    </xf>
    <xf numFmtId="184" fontId="17" fillId="3" borderId="14" xfId="0" quotePrefix="1" applyNumberFormat="1" applyFont="1" applyFill="1" applyBorder="1" applyAlignment="1">
      <alignment horizontal="center" vertical="center" wrapText="1"/>
    </xf>
    <xf numFmtId="184" fontId="17" fillId="3" borderId="15" xfId="0" quotePrefix="1" applyNumberFormat="1" applyFont="1" applyFill="1" applyBorder="1" applyAlignment="1">
      <alignment horizontal="center" vertical="center" wrapText="1"/>
    </xf>
    <xf numFmtId="185" fontId="17" fillId="0" borderId="9" xfId="0" applyNumberFormat="1" applyFont="1" applyBorder="1" applyAlignment="1">
      <alignment horizontal="right" vertical="center"/>
    </xf>
    <xf numFmtId="185" fontId="17" fillId="0" borderId="0" xfId="0" applyNumberFormat="1" applyFont="1" applyBorder="1" applyAlignment="1">
      <alignment horizontal="right" vertical="center"/>
    </xf>
    <xf numFmtId="186" fontId="17" fillId="0" borderId="0" xfId="0" applyNumberFormat="1" applyFont="1" applyBorder="1" applyAlignment="1">
      <alignment horizontal="right" vertical="center"/>
    </xf>
    <xf numFmtId="187" fontId="17" fillId="0" borderId="0" xfId="0" applyNumberFormat="1" applyFont="1" applyBorder="1" applyAlignment="1">
      <alignment horizontal="right" vertical="center"/>
    </xf>
    <xf numFmtId="187" fontId="17" fillId="0" borderId="10" xfId="0" applyNumberFormat="1" applyFont="1" applyBorder="1" applyAlignment="1">
      <alignment horizontal="right" vertical="center"/>
    </xf>
    <xf numFmtId="0" fontId="17" fillId="4" borderId="2" xfId="0" applyNumberFormat="1" applyFont="1" applyFill="1" applyBorder="1" applyAlignment="1">
      <alignment horizontal="center" vertical="center"/>
    </xf>
    <xf numFmtId="0" fontId="17" fillId="4" borderId="5" xfId="0" applyNumberFormat="1" applyFont="1" applyFill="1" applyBorder="1" applyAlignment="1">
      <alignment horizontal="center" vertical="center"/>
    </xf>
    <xf numFmtId="0" fontId="17" fillId="4" borderId="60" xfId="0" applyFont="1" applyFill="1" applyBorder="1" applyAlignment="1">
      <alignment horizontal="center" vertical="center"/>
    </xf>
    <xf numFmtId="0" fontId="17" fillId="4" borderId="61" xfId="0" applyFont="1" applyFill="1" applyBorder="1" applyAlignment="1">
      <alignment horizontal="center" vertical="center"/>
    </xf>
    <xf numFmtId="0" fontId="17" fillId="4" borderId="62" xfId="0" applyFont="1" applyFill="1" applyBorder="1" applyAlignment="1">
      <alignment horizontal="center" vertical="center"/>
    </xf>
    <xf numFmtId="0" fontId="17" fillId="4" borderId="63" xfId="0" applyFont="1" applyFill="1" applyBorder="1" applyAlignment="1">
      <alignment horizontal="center" vertical="center"/>
    </xf>
    <xf numFmtId="0" fontId="17" fillId="4" borderId="64" xfId="0" applyFont="1" applyFill="1" applyBorder="1" applyAlignment="1">
      <alignment horizontal="center" vertical="center"/>
    </xf>
    <xf numFmtId="0" fontId="17" fillId="4" borderId="65" xfId="0" applyFont="1" applyFill="1" applyBorder="1" applyAlignment="1">
      <alignment horizontal="center" vertical="center"/>
    </xf>
    <xf numFmtId="0" fontId="17" fillId="4" borderId="14" xfId="0" applyFont="1" applyFill="1" applyBorder="1" applyAlignment="1">
      <alignment horizontal="center" vertical="center"/>
    </xf>
    <xf numFmtId="0" fontId="17" fillId="4" borderId="15" xfId="0" applyFont="1" applyFill="1" applyBorder="1" applyAlignment="1">
      <alignment horizontal="center" vertical="center"/>
    </xf>
    <xf numFmtId="0" fontId="28" fillId="0" borderId="7" xfId="0" applyFont="1" applyBorder="1" applyAlignment="1">
      <alignment horizontal="left" wrapText="1"/>
    </xf>
    <xf numFmtId="188" fontId="17" fillId="0" borderId="11" xfId="0" applyNumberFormat="1" applyFont="1" applyBorder="1" applyAlignment="1">
      <alignment horizontal="right" vertical="center"/>
    </xf>
    <xf numFmtId="188" fontId="17" fillId="0" borderId="1" xfId="0" applyNumberFormat="1" applyFont="1" applyBorder="1" applyAlignment="1">
      <alignment horizontal="right" vertical="center"/>
    </xf>
    <xf numFmtId="189" fontId="17" fillId="0" borderId="1" xfId="0" applyNumberFormat="1" applyFont="1" applyBorder="1" applyAlignment="1">
      <alignment horizontal="right" vertical="center"/>
    </xf>
    <xf numFmtId="190" fontId="17" fillId="0" borderId="1" xfId="0" applyNumberFormat="1" applyFont="1" applyBorder="1" applyAlignment="1">
      <alignment horizontal="right" vertical="center"/>
    </xf>
    <xf numFmtId="190" fontId="17" fillId="0" borderId="12" xfId="0" applyNumberFormat="1" applyFont="1" applyBorder="1" applyAlignment="1">
      <alignment horizontal="right" vertical="center"/>
    </xf>
    <xf numFmtId="0" fontId="28" fillId="0" borderId="0" xfId="0" applyFont="1" applyBorder="1" applyAlignment="1">
      <alignment horizontal="left"/>
    </xf>
    <xf numFmtId="0" fontId="13" fillId="0" borderId="0" xfId="0" applyFont="1" applyBorder="1" applyAlignment="1">
      <alignment horizontal="center" vertical="center"/>
    </xf>
    <xf numFmtId="0" fontId="28" fillId="0" borderId="0" xfId="0" applyFont="1" applyBorder="1" applyAlignment="1">
      <alignment horizontal="left" vertical="center" wrapText="1"/>
    </xf>
    <xf numFmtId="0" fontId="17" fillId="3" borderId="66" xfId="3" applyFont="1" applyFill="1" applyBorder="1" applyAlignment="1">
      <alignment horizontal="center" vertical="center"/>
    </xf>
    <xf numFmtId="0" fontId="17" fillId="3" borderId="66" xfId="3" applyFont="1" applyFill="1" applyBorder="1" applyAlignment="1">
      <alignment horizontal="center" vertical="center" wrapText="1"/>
    </xf>
    <xf numFmtId="0" fontId="17" fillId="3" borderId="2" xfId="0" quotePrefix="1" applyNumberFormat="1" applyFont="1" applyFill="1" applyBorder="1" applyAlignment="1">
      <alignment horizontal="center" vertical="center" wrapText="1"/>
    </xf>
    <xf numFmtId="0" fontId="17" fillId="3" borderId="5" xfId="0" quotePrefix="1" applyNumberFormat="1" applyFont="1" applyFill="1" applyBorder="1" applyAlignment="1">
      <alignment horizontal="center" vertical="center" wrapText="1"/>
    </xf>
    <xf numFmtId="0" fontId="17" fillId="3" borderId="9" xfId="0" quotePrefix="1" applyFont="1" applyFill="1" applyBorder="1" applyAlignment="1">
      <alignment horizontal="center" vertical="center" wrapText="1"/>
    </xf>
    <xf numFmtId="0" fontId="17" fillId="3" borderId="3" xfId="0" quotePrefix="1" applyNumberFormat="1" applyFont="1" applyFill="1" applyBorder="1" applyAlignment="1">
      <alignment horizontal="center" vertical="center" wrapText="1"/>
    </xf>
    <xf numFmtId="0" fontId="17" fillId="3" borderId="13" xfId="0" quotePrefix="1" applyNumberFormat="1" applyFont="1" applyFill="1" applyBorder="1" applyAlignment="1">
      <alignment horizontal="center" vertical="center"/>
    </xf>
    <xf numFmtId="0" fontId="17" fillId="3" borderId="14" xfId="0" quotePrefix="1" applyNumberFormat="1" applyFont="1" applyFill="1" applyBorder="1" applyAlignment="1">
      <alignment horizontal="center" vertical="center"/>
    </xf>
    <xf numFmtId="0" fontId="17" fillId="3" borderId="15" xfId="0" quotePrefix="1" applyNumberFormat="1" applyFont="1" applyFill="1" applyBorder="1" applyAlignment="1">
      <alignment horizontal="center" vertical="center"/>
    </xf>
    <xf numFmtId="0" fontId="17" fillId="3" borderId="3" xfId="0" quotePrefix="1" applyNumberFormat="1" applyFont="1" applyFill="1" applyBorder="1" applyAlignment="1">
      <alignment horizontal="center" vertical="center"/>
    </xf>
    <xf numFmtId="0" fontId="17" fillId="0" borderId="0" xfId="5" applyFont="1" applyFill="1" applyBorder="1" applyAlignment="1">
      <alignment horizontal="left" vertical="top" wrapText="1"/>
    </xf>
    <xf numFmtId="0" fontId="17" fillId="3" borderId="4" xfId="0" quotePrefix="1" applyNumberFormat="1" applyFont="1" applyFill="1" applyBorder="1" applyAlignment="1">
      <alignment horizontal="center" vertical="center" wrapText="1"/>
    </xf>
    <xf numFmtId="0" fontId="17" fillId="3" borderId="9" xfId="0" quotePrefix="1" applyNumberFormat="1" applyFont="1" applyFill="1" applyBorder="1" applyAlignment="1">
      <alignment horizontal="center" vertical="center" wrapText="1"/>
    </xf>
    <xf numFmtId="0" fontId="17" fillId="3" borderId="4" xfId="0" quotePrefix="1" applyFont="1" applyFill="1" applyBorder="1" applyAlignment="1">
      <alignment horizontal="left" vertical="center" wrapText="1" indent="1"/>
    </xf>
    <xf numFmtId="0" fontId="17" fillId="3" borderId="7"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2"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13" xfId="0" applyFont="1" applyFill="1" applyBorder="1" applyAlignment="1">
      <alignment horizontal="center" vertical="center" wrapText="1"/>
    </xf>
    <xf numFmtId="0" fontId="17" fillId="3" borderId="15" xfId="0" applyFont="1" applyFill="1" applyBorder="1" applyAlignment="1">
      <alignment horizontal="center" vertical="center" wrapText="1"/>
    </xf>
    <xf numFmtId="0" fontId="28" fillId="0" borderId="0" xfId="0" applyFont="1" applyBorder="1" applyAlignment="1">
      <alignment horizontal="left" wrapText="1"/>
    </xf>
    <xf numFmtId="0" fontId="15" fillId="0" borderId="0" xfId="0" applyFont="1" applyAlignment="1">
      <alignment horizontal="center" vertical="center" wrapText="1"/>
    </xf>
    <xf numFmtId="0" fontId="17" fillId="3" borderId="3" xfId="0" quotePrefix="1" applyFont="1" applyFill="1" applyBorder="1" applyAlignment="1">
      <alignment horizontal="center" vertical="center"/>
    </xf>
    <xf numFmtId="200" fontId="28" fillId="0" borderId="7" xfId="0" applyNumberFormat="1" applyFont="1" applyBorder="1" applyAlignment="1">
      <alignment horizontal="left" wrapText="1"/>
    </xf>
    <xf numFmtId="0" fontId="28" fillId="0" borderId="0" xfId="0" applyFont="1" applyAlignment="1">
      <alignment horizontal="left"/>
    </xf>
    <xf numFmtId="200" fontId="28" fillId="0" borderId="0" xfId="0" applyNumberFormat="1" applyFont="1" applyAlignment="1">
      <alignment horizontal="left"/>
    </xf>
    <xf numFmtId="0" fontId="17" fillId="3" borderId="6" xfId="0" quotePrefix="1" applyFont="1" applyFill="1" applyBorder="1" applyAlignment="1">
      <alignment horizontal="center" vertical="center" wrapText="1"/>
    </xf>
    <xf numFmtId="200" fontId="28" fillId="0" borderId="0" xfId="0" applyNumberFormat="1" applyFont="1" applyBorder="1" applyAlignment="1">
      <alignment horizontal="left" wrapText="1"/>
    </xf>
    <xf numFmtId="0" fontId="16" fillId="3" borderId="13"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7" fillId="3" borderId="0" xfId="0" quotePrefix="1" applyNumberFormat="1" applyFont="1" applyFill="1" applyBorder="1" applyAlignment="1">
      <alignment horizontal="center" vertical="center" wrapText="1"/>
    </xf>
    <xf numFmtId="0" fontId="50" fillId="0" borderId="0" xfId="0" applyFont="1" applyBorder="1" applyAlignment="1">
      <alignment horizontal="left" vertical="top" wrapText="1"/>
    </xf>
    <xf numFmtId="0" fontId="17" fillId="3" borderId="76" xfId="0" quotePrefix="1" applyFont="1" applyFill="1" applyBorder="1" applyAlignment="1">
      <alignment horizontal="center" vertical="center" wrapText="1"/>
    </xf>
    <xf numFmtId="0" fontId="17" fillId="3" borderId="76" xfId="0" quotePrefix="1" applyNumberFormat="1" applyFont="1" applyFill="1" applyBorder="1" applyAlignment="1">
      <alignment horizontal="center" vertical="center" wrapText="1"/>
    </xf>
    <xf numFmtId="0" fontId="17" fillId="3" borderId="77" xfId="0" quotePrefix="1" applyFont="1" applyFill="1" applyBorder="1" applyAlignment="1">
      <alignment horizontal="center" vertical="center" wrapText="1"/>
    </xf>
    <xf numFmtId="0" fontId="28" fillId="0" borderId="7" xfId="0" applyFont="1" applyFill="1" applyBorder="1" applyAlignment="1">
      <alignment horizontal="left" vertical="center" wrapText="1"/>
    </xf>
    <xf numFmtId="0" fontId="13" fillId="0" borderId="0" xfId="0" applyFont="1" applyFill="1" applyBorder="1" applyAlignment="1">
      <alignment horizontal="center" vertical="center" wrapText="1"/>
    </xf>
    <xf numFmtId="0" fontId="28" fillId="0" borderId="0" xfId="5" applyFont="1" applyFill="1" applyBorder="1" applyAlignment="1">
      <alignment horizontal="left" vertical="top" wrapText="1"/>
    </xf>
    <xf numFmtId="0" fontId="16" fillId="0" borderId="0" xfId="0" applyFont="1" applyBorder="1" applyAlignment="1">
      <alignment horizontal="left" vertical="top" wrapText="1"/>
    </xf>
    <xf numFmtId="0" fontId="17" fillId="3" borderId="8" xfId="0" quotePrefix="1" applyFont="1" applyFill="1" applyBorder="1" applyAlignment="1">
      <alignment horizontal="center" vertical="center" wrapText="1"/>
    </xf>
    <xf numFmtId="216" fontId="11" fillId="3" borderId="2" xfId="6" applyNumberFormat="1" applyFont="1" applyFill="1" applyBorder="1" applyAlignment="1">
      <alignment horizontal="center" textRotation="90"/>
    </xf>
    <xf numFmtId="216" fontId="11" fillId="3" borderId="5" xfId="6" applyNumberFormat="1" applyFont="1" applyFill="1" applyBorder="1" applyAlignment="1">
      <alignment horizontal="center" textRotation="90"/>
    </xf>
    <xf numFmtId="216" fontId="58" fillId="3" borderId="6" xfId="6" applyNumberFormat="1" applyFont="1" applyFill="1" applyBorder="1" applyAlignment="1">
      <alignment horizontal="center" vertical="center" wrapText="1"/>
    </xf>
    <xf numFmtId="216" fontId="58" fillId="3" borderId="7" xfId="6" applyNumberFormat="1" applyFont="1" applyFill="1" applyBorder="1" applyAlignment="1">
      <alignment horizontal="center" vertical="center" wrapText="1"/>
    </xf>
    <xf numFmtId="216" fontId="58" fillId="3" borderId="8" xfId="6" applyNumberFormat="1" applyFont="1" applyFill="1" applyBorder="1" applyAlignment="1">
      <alignment horizontal="center" vertical="center" wrapText="1"/>
    </xf>
    <xf numFmtId="216" fontId="58" fillId="3" borderId="9" xfId="6" applyNumberFormat="1" applyFont="1" applyFill="1" applyBorder="1" applyAlignment="1">
      <alignment horizontal="center" vertical="center" wrapText="1"/>
    </xf>
    <xf numFmtId="216" fontId="58" fillId="3" borderId="0" xfId="6" applyNumberFormat="1" applyFont="1" applyFill="1" applyBorder="1" applyAlignment="1">
      <alignment horizontal="center" vertical="center" wrapText="1"/>
    </xf>
    <xf numFmtId="216" fontId="58" fillId="3" borderId="10" xfId="6" applyNumberFormat="1" applyFont="1" applyFill="1" applyBorder="1" applyAlignment="1">
      <alignment horizontal="center" vertical="center" wrapText="1"/>
    </xf>
    <xf numFmtId="216" fontId="58" fillId="3" borderId="11" xfId="6" applyNumberFormat="1" applyFont="1" applyFill="1" applyBorder="1" applyAlignment="1">
      <alignment horizontal="center" vertical="center" wrapText="1"/>
    </xf>
    <xf numFmtId="216" fontId="58" fillId="3" borderId="1" xfId="6" applyNumberFormat="1" applyFont="1" applyFill="1" applyBorder="1" applyAlignment="1">
      <alignment horizontal="center" vertical="center" wrapText="1"/>
    </xf>
    <xf numFmtId="216" fontId="58" fillId="3" borderId="12" xfId="6" applyNumberFormat="1" applyFont="1" applyFill="1" applyBorder="1" applyAlignment="1">
      <alignment horizontal="center" vertical="center" wrapText="1"/>
    </xf>
    <xf numFmtId="216" fontId="11" fillId="3" borderId="4" xfId="6" applyNumberFormat="1" applyFont="1" applyFill="1" applyBorder="1" applyAlignment="1">
      <alignment horizontal="center" textRotation="90"/>
    </xf>
    <xf numFmtId="216" fontId="11" fillId="3" borderId="13" xfId="6" applyNumberFormat="1" applyFont="1" applyFill="1" applyBorder="1" applyAlignment="1">
      <alignment horizontal="center" vertical="center"/>
    </xf>
    <xf numFmtId="216" fontId="11" fillId="3" borderId="15" xfId="6" applyNumberFormat="1" applyFont="1" applyFill="1" applyBorder="1" applyAlignment="1">
      <alignment horizontal="center" vertical="center"/>
    </xf>
    <xf numFmtId="216" fontId="11" fillId="3" borderId="14" xfId="6" applyNumberFormat="1" applyFont="1" applyFill="1" applyBorder="1" applyAlignment="1">
      <alignment horizontal="center" vertical="center"/>
    </xf>
    <xf numFmtId="216" fontId="11" fillId="3" borderId="6" xfId="6" applyNumberFormat="1" applyFont="1" applyFill="1" applyBorder="1" applyAlignment="1">
      <alignment horizontal="center" textRotation="90"/>
    </xf>
    <xf numFmtId="216" fontId="11" fillId="3" borderId="11" xfId="6" applyNumberFormat="1" applyFont="1" applyFill="1" applyBorder="1" applyAlignment="1">
      <alignment horizontal="center" textRotation="90"/>
    </xf>
    <xf numFmtId="216" fontId="11" fillId="3" borderId="8" xfId="6" applyNumberFormat="1" applyFont="1" applyFill="1" applyBorder="1" applyAlignment="1">
      <alignment horizontal="center" textRotation="90" wrapText="1"/>
    </xf>
    <xf numFmtId="216" fontId="11" fillId="3" borderId="12" xfId="6" applyNumberFormat="1" applyFont="1" applyFill="1" applyBorder="1" applyAlignment="1">
      <alignment horizontal="center" textRotation="90"/>
    </xf>
    <xf numFmtId="216" fontId="11" fillId="3" borderId="0" xfId="6" applyNumberFormat="1" applyFont="1" applyFill="1" applyBorder="1" applyAlignment="1">
      <alignment horizontal="center" vertical="center"/>
    </xf>
    <xf numFmtId="216" fontId="11" fillId="3" borderId="79" xfId="6" applyNumberFormat="1" applyFont="1" applyFill="1" applyBorder="1" applyAlignment="1">
      <alignment horizontal="center" vertical="center"/>
    </xf>
    <xf numFmtId="216" fontId="11" fillId="3" borderId="78" xfId="6" applyNumberFormat="1" applyFont="1" applyFill="1" applyBorder="1" applyAlignment="1">
      <alignment horizontal="center" textRotation="90" wrapText="1"/>
    </xf>
    <xf numFmtId="216" fontId="11" fillId="3" borderId="11" xfId="6" applyNumberFormat="1" applyFont="1" applyFill="1" applyBorder="1" applyAlignment="1">
      <alignment horizontal="center" textRotation="90" wrapText="1"/>
    </xf>
    <xf numFmtId="216" fontId="11" fillId="3" borderId="6" xfId="7" applyNumberFormat="1" applyFont="1" applyFill="1" applyBorder="1" applyAlignment="1">
      <alignment horizontal="center" textRotation="90" wrapText="1"/>
    </xf>
    <xf numFmtId="216" fontId="11" fillId="3" borderId="11" xfId="7" applyNumberFormat="1" applyFont="1" applyFill="1" applyBorder="1" applyAlignment="1">
      <alignment horizontal="center" textRotation="90" wrapText="1"/>
    </xf>
    <xf numFmtId="216" fontId="11" fillId="3" borderId="8" xfId="6" applyNumberFormat="1" applyFont="1" applyFill="1" applyBorder="1" applyAlignment="1">
      <alignment horizontal="center" textRotation="90"/>
    </xf>
    <xf numFmtId="216" fontId="11" fillId="3" borderId="13" xfId="7" applyNumberFormat="1" applyFont="1" applyFill="1" applyBorder="1" applyAlignment="1">
      <alignment horizontal="center" vertical="center"/>
    </xf>
    <xf numFmtId="216" fontId="11" fillId="3" borderId="14" xfId="7" applyNumberFormat="1" applyFont="1" applyFill="1" applyBorder="1" applyAlignment="1">
      <alignment horizontal="center" vertical="center"/>
    </xf>
    <xf numFmtId="216" fontId="11" fillId="3" borderId="15" xfId="7" applyNumberFormat="1" applyFont="1" applyFill="1" applyBorder="1" applyAlignment="1">
      <alignment horizontal="center" vertical="center"/>
    </xf>
    <xf numFmtId="216" fontId="11" fillId="3" borderId="13" xfId="7" applyNumberFormat="1" applyFont="1" applyFill="1" applyBorder="1" applyAlignment="1">
      <alignment horizontal="center" vertical="center" wrapText="1"/>
    </xf>
    <xf numFmtId="216" fontId="11" fillId="3" borderId="14" xfId="7" applyNumberFormat="1" applyFont="1" applyFill="1" applyBorder="1" applyAlignment="1">
      <alignment horizontal="center" vertical="center" wrapText="1"/>
    </xf>
    <xf numFmtId="216" fontId="11" fillId="3" borderId="15" xfId="7" applyNumberFormat="1" applyFont="1" applyFill="1" applyBorder="1" applyAlignment="1">
      <alignment horizontal="center" vertical="center" wrapText="1"/>
    </xf>
    <xf numFmtId="216" fontId="13" fillId="3" borderId="2" xfId="7" applyNumberFormat="1" applyFont="1" applyFill="1" applyBorder="1" applyAlignment="1">
      <alignment horizontal="center" textRotation="90" wrapText="1"/>
    </xf>
    <xf numFmtId="216" fontId="13" fillId="3" borderId="4" xfId="7" applyNumberFormat="1" applyFont="1" applyFill="1" applyBorder="1" applyAlignment="1">
      <alignment horizontal="center" textRotation="90"/>
    </xf>
    <xf numFmtId="216" fontId="13" fillId="3" borderId="5" xfId="7" applyNumberFormat="1" applyFont="1" applyFill="1" applyBorder="1" applyAlignment="1">
      <alignment horizontal="center" textRotation="90"/>
    </xf>
    <xf numFmtId="216" fontId="11" fillId="3" borderId="10" xfId="6" applyNumberFormat="1" applyFont="1" applyFill="1" applyBorder="1" applyAlignment="1">
      <alignment horizontal="center" textRotation="90"/>
    </xf>
    <xf numFmtId="216" fontId="11" fillId="3" borderId="6" xfId="6" applyNumberFormat="1" applyFont="1" applyFill="1" applyBorder="1" applyAlignment="1">
      <alignment horizontal="center" textRotation="90" wrapText="1"/>
    </xf>
    <xf numFmtId="216" fontId="11" fillId="3" borderId="8" xfId="7" applyNumberFormat="1" applyFont="1" applyFill="1" applyBorder="1" applyAlignment="1">
      <alignment horizontal="center" textRotation="90" wrapText="1"/>
    </xf>
    <xf numFmtId="216" fontId="11" fillId="3" borderId="12" xfId="7" applyNumberFormat="1" applyFont="1" applyFill="1" applyBorder="1" applyAlignment="1">
      <alignment horizontal="center" textRotation="90"/>
    </xf>
    <xf numFmtId="216" fontId="11" fillId="3" borderId="2" xfId="6" applyNumberFormat="1" applyFont="1" applyFill="1" applyBorder="1" applyAlignment="1">
      <alignment horizontal="center" textRotation="90" wrapText="1"/>
    </xf>
    <xf numFmtId="216" fontId="11" fillId="3" borderId="2" xfId="7" applyNumberFormat="1" applyFont="1" applyFill="1" applyBorder="1" applyAlignment="1">
      <alignment horizontal="center" textRotation="90" wrapText="1"/>
    </xf>
    <xf numFmtId="216" fontId="11" fillId="3" borderId="5" xfId="7" applyNumberFormat="1" applyFont="1" applyFill="1" applyBorder="1" applyAlignment="1">
      <alignment horizontal="center" textRotation="90" wrapText="1"/>
    </xf>
    <xf numFmtId="216" fontId="11" fillId="3" borderId="4" xfId="7" applyNumberFormat="1" applyFont="1" applyFill="1" applyBorder="1" applyAlignment="1">
      <alignment horizontal="center" textRotation="90"/>
    </xf>
    <xf numFmtId="216" fontId="11" fillId="3" borderId="5" xfId="7" applyNumberFormat="1" applyFont="1" applyFill="1" applyBorder="1" applyAlignment="1">
      <alignment horizontal="center" textRotation="90"/>
    </xf>
    <xf numFmtId="216" fontId="11" fillId="3" borderId="80" xfId="7" applyNumberFormat="1" applyFont="1" applyFill="1" applyBorder="1" applyAlignment="1">
      <alignment horizontal="center" vertical="center"/>
    </xf>
    <xf numFmtId="216" fontId="11" fillId="3" borderId="81" xfId="7" applyNumberFormat="1" applyFont="1" applyFill="1" applyBorder="1" applyAlignment="1">
      <alignment horizontal="center" vertical="center"/>
    </xf>
    <xf numFmtId="216" fontId="11" fillId="3" borderId="8" xfId="7" applyNumberFormat="1" applyFont="1" applyFill="1" applyBorder="1" applyAlignment="1">
      <alignment horizontal="center" textRotation="90"/>
    </xf>
    <xf numFmtId="216" fontId="11" fillId="3" borderId="2" xfId="7" applyNumberFormat="1" applyFont="1" applyFill="1" applyBorder="1" applyAlignment="1">
      <alignment horizontal="center" textRotation="90"/>
    </xf>
    <xf numFmtId="216" fontId="11" fillId="0" borderId="2" xfId="6" applyNumberFormat="1" applyFont="1" applyFill="1" applyBorder="1" applyAlignment="1">
      <alignment horizontal="center" vertical="center" textRotation="90"/>
    </xf>
    <xf numFmtId="216" fontId="11" fillId="0" borderId="4" xfId="6" applyNumberFormat="1" applyFont="1" applyFill="1" applyBorder="1" applyAlignment="1">
      <alignment horizontal="center" vertical="center" textRotation="90"/>
    </xf>
    <xf numFmtId="216" fontId="11" fillId="0" borderId="5" xfId="6" applyNumberFormat="1" applyFont="1" applyFill="1" applyBorder="1" applyAlignment="1">
      <alignment horizontal="center" vertical="center" textRotation="90"/>
    </xf>
    <xf numFmtId="216" fontId="11" fillId="0" borderId="8" xfId="6" applyNumberFormat="1" applyFont="1" applyFill="1" applyBorder="1" applyAlignment="1">
      <alignment horizontal="center" vertical="center" textRotation="90"/>
    </xf>
    <xf numFmtId="216" fontId="11" fillId="0" borderId="10" xfId="6" applyNumberFormat="1" applyFont="1" applyFill="1" applyBorder="1" applyAlignment="1">
      <alignment horizontal="center" vertical="center" textRotation="90"/>
    </xf>
    <xf numFmtId="216" fontId="11" fillId="0" borderId="12" xfId="6" applyNumberFormat="1" applyFont="1" applyFill="1" applyBorder="1" applyAlignment="1">
      <alignment horizontal="center" vertical="center" textRotation="90"/>
    </xf>
    <xf numFmtId="216" fontId="11" fillId="0" borderId="6" xfId="6" applyNumberFormat="1" applyFont="1" applyFill="1" applyBorder="1" applyAlignment="1">
      <alignment horizontal="center" vertical="center" textRotation="90" wrapText="1"/>
    </xf>
    <xf numFmtId="216" fontId="11" fillId="0" borderId="8" xfId="6" applyNumberFormat="1" applyFont="1" applyFill="1" applyBorder="1" applyAlignment="1">
      <alignment horizontal="center" vertical="center" textRotation="90" wrapText="1"/>
    </xf>
    <xf numFmtId="216" fontId="11" fillId="0" borderId="9" xfId="6" applyNumberFormat="1" applyFont="1" applyFill="1" applyBorder="1" applyAlignment="1">
      <alignment horizontal="center" vertical="center" textRotation="90" wrapText="1"/>
    </xf>
    <xf numFmtId="216" fontId="11" fillId="0" borderId="10" xfId="6" applyNumberFormat="1" applyFont="1" applyFill="1" applyBorder="1" applyAlignment="1">
      <alignment horizontal="center" vertical="center" textRotation="90" wrapText="1"/>
    </xf>
    <xf numFmtId="216" fontId="11" fillId="0" borderId="11" xfId="6" applyNumberFormat="1" applyFont="1" applyFill="1" applyBorder="1" applyAlignment="1">
      <alignment horizontal="center" vertical="center" textRotation="90" wrapText="1"/>
    </xf>
    <xf numFmtId="216" fontId="11" fillId="0" borderId="12" xfId="6" applyNumberFormat="1" applyFont="1" applyFill="1" applyBorder="1" applyAlignment="1">
      <alignment horizontal="center" vertical="center" textRotation="90" wrapText="1"/>
    </xf>
    <xf numFmtId="168" fontId="32" fillId="0" borderId="7" xfId="0" applyNumberFormat="1" applyFont="1" applyBorder="1" applyAlignment="1">
      <alignment horizontal="left" vertical="center" wrapText="1"/>
    </xf>
  </cellXfs>
  <cellStyles count="9">
    <cellStyle name="Link" xfId="2" builtinId="8"/>
    <cellStyle name="Prozent" xfId="1" builtinId="5"/>
    <cellStyle name="Prozent 2" xfId="4"/>
    <cellStyle name="Standard" xfId="0" builtinId="0"/>
    <cellStyle name="Standard 2" xfId="3"/>
    <cellStyle name="Standard 5 3" xfId="5"/>
    <cellStyle name="Standard_]JOULE" xfId="6"/>
    <cellStyle name="Standard_]MENGEN" xfId="7"/>
    <cellStyle name="Währung 2" xfId="8"/>
  </cellStyles>
  <dxfs count="77">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2.xml"/><Relationship Id="rId1" Type="http://schemas.microsoft.com/office/2011/relationships/chartStyle" Target="style2.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xml"/><Relationship Id="rId1" Type="http://schemas.microsoft.com/office/2011/relationships/chartStyle" Target="style3.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4629421322335E-2"/>
          <c:y val="7.8829947580490195E-2"/>
          <c:w val="0.79308248428600603"/>
          <c:h val="0.71513433640562374"/>
        </c:manualLayout>
      </c:layout>
      <c:lineChart>
        <c:grouping val="standard"/>
        <c:varyColors val="0"/>
        <c:ser>
          <c:idx val="1"/>
          <c:order val="0"/>
          <c:tx>
            <c:v>Emissionen THG (Quellenbilanz)*</c:v>
          </c:tx>
          <c:spPr>
            <a:ln w="28575">
              <a:solidFill>
                <a:schemeClr val="accent1">
                  <a:lumMod val="75000"/>
                </a:schemeClr>
              </a:solidFill>
              <a:prstDash val="solid"/>
            </a:ln>
          </c:spPr>
          <c:marker>
            <c:symbol val="none"/>
          </c:marker>
          <c:dPt>
            <c:idx val="30"/>
            <c:bubble3D val="0"/>
            <c:spPr>
              <a:ln w="28575">
                <a:solidFill>
                  <a:schemeClr val="accent1">
                    <a:lumMod val="75000"/>
                    <a:alpha val="60000"/>
                  </a:schemeClr>
                </a:solidFill>
                <a:prstDash val="sysDash"/>
              </a:ln>
            </c:spPr>
          </c:dPt>
          <c:dLbls>
            <c:dLbl>
              <c:idx val="28"/>
              <c:layout>
                <c:manualLayout>
                  <c:x val="-2.7999906989642262E-2"/>
                  <c:y val="-3.1490467761297311E-2"/>
                </c:manualLayout>
              </c:layout>
              <c:tx>
                <c:rich>
                  <a:bodyPr/>
                  <a:lstStyle/>
                  <a:p>
                    <a:r>
                      <a:rPr lang="en-US"/>
                      <a:t>25,2</a:t>
                    </a:r>
                  </a:p>
                </c:rich>
              </c:tx>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a:lstStyle/>
              <a:p>
                <a:pPr>
                  <a:defRPr b="1">
                    <a:solidFill>
                      <a:schemeClr val="accent1">
                        <a:lumMod val="75000"/>
                      </a:schemeClr>
                    </a:solidFill>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41"/>
              <c:pt idx="0">
                <c:v>Ist 1990</c:v>
              </c:pt>
              <c:pt idx="1">
                <c:v>Ist 1991</c:v>
              </c:pt>
              <c:pt idx="2">
                <c:v>Ist 1992</c:v>
              </c:pt>
              <c:pt idx="3">
                <c:v>Ist 1993</c:v>
              </c:pt>
              <c:pt idx="4">
                <c:v>Ist 1994</c:v>
              </c:pt>
              <c:pt idx="5">
                <c:v>Ist 1995</c:v>
              </c:pt>
              <c:pt idx="6">
                <c:v>Ist 1996</c:v>
              </c:pt>
              <c:pt idx="7">
                <c:v>Ist 1997</c:v>
              </c:pt>
              <c:pt idx="8">
                <c:v>Ist 1998</c:v>
              </c:pt>
              <c:pt idx="9">
                <c:v>Ist 1999</c:v>
              </c:pt>
              <c:pt idx="10">
                <c:v>Ist 2000</c:v>
              </c:pt>
              <c:pt idx="11">
                <c:v>Ist 2001</c:v>
              </c:pt>
              <c:pt idx="12">
                <c:v>Ist 2002</c:v>
              </c:pt>
              <c:pt idx="13">
                <c:v>Ist 2003</c:v>
              </c:pt>
              <c:pt idx="14">
                <c:v>Ist 2004</c:v>
              </c:pt>
              <c:pt idx="15">
                <c:v>Ist 2005</c:v>
              </c:pt>
              <c:pt idx="16">
                <c:v>Ist 2006</c:v>
              </c:pt>
              <c:pt idx="17">
                <c:v>Ist 2007</c:v>
              </c:pt>
              <c:pt idx="18">
                <c:v>Ist 2008</c:v>
              </c:pt>
              <c:pt idx="19">
                <c:v>Ist 2009</c:v>
              </c:pt>
              <c:pt idx="20">
                <c:v>Ist 2010</c:v>
              </c:pt>
              <c:pt idx="21">
                <c:v>Ist 2011</c:v>
              </c:pt>
              <c:pt idx="22">
                <c:v>Ist 2012</c:v>
              </c:pt>
              <c:pt idx="23">
                <c:v>Ist 2013</c:v>
              </c:pt>
              <c:pt idx="24">
                <c:v>Ist 2014</c:v>
              </c:pt>
              <c:pt idx="25">
                <c:v>Ist 2015</c:v>
              </c:pt>
              <c:pt idx="26">
                <c:v>Ist 2016</c:v>
              </c:pt>
              <c:pt idx="27">
                <c:v>Ist 2017</c:v>
              </c:pt>
              <c:pt idx="28">
                <c:v>Ist 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strLit>
          </c:cat>
          <c:val>
            <c:numLit>
              <c:formatCode>#\ ###\ ##0</c:formatCode>
              <c:ptCount val="31"/>
              <c:pt idx="0">
                <c:v>34535.928023425557</c:v>
              </c:pt>
              <c:pt idx="1">
                <c:v>34059.550785498992</c:v>
              </c:pt>
              <c:pt idx="2">
                <c:v>34375.680032333701</c:v>
              </c:pt>
              <c:pt idx="3">
                <c:v>35204.625022583154</c:v>
              </c:pt>
              <c:pt idx="4">
                <c:v>34619.501026160135</c:v>
              </c:pt>
              <c:pt idx="5">
                <c:v>33111.294560756302</c:v>
              </c:pt>
              <c:pt idx="6">
                <c:v>33305.453734252347</c:v>
              </c:pt>
              <c:pt idx="7">
                <c:v>32632.589782785195</c:v>
              </c:pt>
              <c:pt idx="8">
                <c:v>32240.094078857757</c:v>
              </c:pt>
              <c:pt idx="9">
                <c:v>31456.586499955374</c:v>
              </c:pt>
              <c:pt idx="10">
                <c:v>31236.25416784054</c:v>
              </c:pt>
              <c:pt idx="11">
                <c:v>32906.436401711217</c:v>
              </c:pt>
              <c:pt idx="12">
                <c:v>30947.394165686012</c:v>
              </c:pt>
              <c:pt idx="13">
                <c:v>30972.183602151104</c:v>
              </c:pt>
              <c:pt idx="14">
                <c:v>29735.405578964353</c:v>
              </c:pt>
              <c:pt idx="15">
                <c:v>28901.257647350783</c:v>
              </c:pt>
              <c:pt idx="16">
                <c:v>28915.653453436087</c:v>
              </c:pt>
              <c:pt idx="17">
                <c:v>26613.944065673008</c:v>
              </c:pt>
              <c:pt idx="18">
                <c:v>28357.965087847064</c:v>
              </c:pt>
              <c:pt idx="19">
                <c:v>27554.979193193329</c:v>
              </c:pt>
              <c:pt idx="20">
                <c:v>28076.602213177928</c:v>
              </c:pt>
              <c:pt idx="21">
                <c:v>26506.793660723732</c:v>
              </c:pt>
              <c:pt idx="22">
                <c:v>27419.761343181886</c:v>
              </c:pt>
              <c:pt idx="23">
                <c:v>27762.428770579801</c:v>
              </c:pt>
              <c:pt idx="24">
                <c:v>26780.055680941499</c:v>
              </c:pt>
              <c:pt idx="25">
                <c:v>26185.977990166721</c:v>
              </c:pt>
              <c:pt idx="26">
                <c:v>26220.631868201144</c:v>
              </c:pt>
              <c:pt idx="27">
                <c:v>26535.547597132638</c:v>
              </c:pt>
              <c:pt idx="28">
                <c:v>26223.0398387979</c:v>
              </c:pt>
              <c:pt idx="29">
                <c:v>25163.388962654786</c:v>
              </c:pt>
              <c:pt idx="30">
                <c:v>23887.128114653307</c:v>
              </c:pt>
            </c:numLit>
          </c:val>
          <c:smooth val="0"/>
        </c:ser>
        <c:ser>
          <c:idx val="0"/>
          <c:order val="1"/>
          <c:tx>
            <c:v>Zielszenario  -40% bis 2020 und -55% bis 2030</c:v>
          </c:tx>
          <c:spPr>
            <a:ln w="25400">
              <a:solidFill>
                <a:srgbClr val="969696"/>
              </a:solidFill>
              <a:prstDash val="solid"/>
            </a:ln>
          </c:spPr>
          <c:marker>
            <c:symbol val="none"/>
          </c:marker>
          <c:dPt>
            <c:idx val="0"/>
            <c:bubble3D val="0"/>
            <c:spPr>
              <a:ln w="25400">
                <a:solidFill>
                  <a:srgbClr val="969696"/>
                </a:solidFill>
                <a:prstDash val="dash"/>
              </a:ln>
            </c:spPr>
          </c:dPt>
          <c:dPt>
            <c:idx val="1"/>
            <c:bubble3D val="0"/>
            <c:spPr>
              <a:ln w="25400">
                <a:solidFill>
                  <a:srgbClr val="969696"/>
                </a:solidFill>
                <a:prstDash val="sysDot"/>
              </a:ln>
            </c:spPr>
          </c:dPt>
          <c:cat>
            <c:strLit>
              <c:ptCount val="41"/>
              <c:pt idx="0">
                <c:v>Ist 1990</c:v>
              </c:pt>
              <c:pt idx="1">
                <c:v>Ist 1991</c:v>
              </c:pt>
              <c:pt idx="2">
                <c:v>Ist 1992</c:v>
              </c:pt>
              <c:pt idx="3">
                <c:v>Ist 1993</c:v>
              </c:pt>
              <c:pt idx="4">
                <c:v>Ist 1994</c:v>
              </c:pt>
              <c:pt idx="5">
                <c:v>Ist 1995</c:v>
              </c:pt>
              <c:pt idx="6">
                <c:v>Ist 1996</c:v>
              </c:pt>
              <c:pt idx="7">
                <c:v>Ist 1997</c:v>
              </c:pt>
              <c:pt idx="8">
                <c:v>Ist 1998</c:v>
              </c:pt>
              <c:pt idx="9">
                <c:v>Ist 1999</c:v>
              </c:pt>
              <c:pt idx="10">
                <c:v>Ist 2000</c:v>
              </c:pt>
              <c:pt idx="11">
                <c:v>Ist 2001</c:v>
              </c:pt>
              <c:pt idx="12">
                <c:v>Ist 2002</c:v>
              </c:pt>
              <c:pt idx="13">
                <c:v>Ist 2003</c:v>
              </c:pt>
              <c:pt idx="14">
                <c:v>Ist 2004</c:v>
              </c:pt>
              <c:pt idx="15">
                <c:v>Ist 2005</c:v>
              </c:pt>
              <c:pt idx="16">
                <c:v>Ist 2006</c:v>
              </c:pt>
              <c:pt idx="17">
                <c:v>Ist 2007</c:v>
              </c:pt>
              <c:pt idx="18">
                <c:v>Ist 2008</c:v>
              </c:pt>
              <c:pt idx="19">
                <c:v>Ist 2009</c:v>
              </c:pt>
              <c:pt idx="20">
                <c:v>Ist 2010</c:v>
              </c:pt>
              <c:pt idx="21">
                <c:v>Ist 2011</c:v>
              </c:pt>
              <c:pt idx="22">
                <c:v>Ist 2012</c:v>
              </c:pt>
              <c:pt idx="23">
                <c:v>Ist 2013</c:v>
              </c:pt>
              <c:pt idx="24">
                <c:v>Ist 2014</c:v>
              </c:pt>
              <c:pt idx="25">
                <c:v>Ist 2015</c:v>
              </c:pt>
              <c:pt idx="26">
                <c:v>Ist 2016</c:v>
              </c:pt>
              <c:pt idx="27">
                <c:v>Ist 2017</c:v>
              </c:pt>
              <c:pt idx="28">
                <c:v>Ist 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strLit>
          </c:cat>
          <c:val>
            <c:numLit>
              <c:formatCode>#\ ###\ ##0</c:formatCode>
              <c:ptCount val="41"/>
              <c:pt idx="0">
                <c:v>34535.928023425557</c:v>
              </c:pt>
              <c:pt idx="1">
                <c:v>34075.448983113216</c:v>
              </c:pt>
              <c:pt idx="2">
                <c:v>33614.969942800875</c:v>
              </c:pt>
              <c:pt idx="3">
                <c:v>33154.490902488535</c:v>
              </c:pt>
              <c:pt idx="4">
                <c:v>32694.011862176194</c:v>
              </c:pt>
              <c:pt idx="5">
                <c:v>32233.532821863853</c:v>
              </c:pt>
              <c:pt idx="6">
                <c:v>31773.053781551513</c:v>
              </c:pt>
              <c:pt idx="7">
                <c:v>31312.574741239172</c:v>
              </c:pt>
              <c:pt idx="8">
                <c:v>30852.095700926831</c:v>
              </c:pt>
              <c:pt idx="9">
                <c:v>30391.616660614491</c:v>
              </c:pt>
              <c:pt idx="10">
                <c:v>29931.13762030215</c:v>
              </c:pt>
              <c:pt idx="11">
                <c:v>29470.658579989809</c:v>
              </c:pt>
              <c:pt idx="12">
                <c:v>29010.179539677469</c:v>
              </c:pt>
              <c:pt idx="13">
                <c:v>28549.700499365128</c:v>
              </c:pt>
              <c:pt idx="14">
                <c:v>28089.221459052787</c:v>
              </c:pt>
              <c:pt idx="15">
                <c:v>27628.742418740447</c:v>
              </c:pt>
              <c:pt idx="16">
                <c:v>27168.263378428106</c:v>
              </c:pt>
              <c:pt idx="17">
                <c:v>26707.784338115765</c:v>
              </c:pt>
              <c:pt idx="18">
                <c:v>26247.305297803425</c:v>
              </c:pt>
              <c:pt idx="19">
                <c:v>25786.826257491084</c:v>
              </c:pt>
              <c:pt idx="20">
                <c:v>25326.347217178743</c:v>
              </c:pt>
              <c:pt idx="21">
                <c:v>24865.868176866403</c:v>
              </c:pt>
              <c:pt idx="22">
                <c:v>24405.389136554062</c:v>
              </c:pt>
              <c:pt idx="23">
                <c:v>23944.910096241721</c:v>
              </c:pt>
              <c:pt idx="24">
                <c:v>23484.431055929381</c:v>
              </c:pt>
              <c:pt idx="25">
                <c:v>23023.95201561704</c:v>
              </c:pt>
              <c:pt idx="26">
                <c:v>22563.4729753047</c:v>
              </c:pt>
              <c:pt idx="27">
                <c:v>22102.993934992359</c:v>
              </c:pt>
              <c:pt idx="28">
                <c:v>21642.514894680018</c:v>
              </c:pt>
              <c:pt idx="29">
                <c:v>21182.035854367678</c:v>
              </c:pt>
              <c:pt idx="30">
                <c:v>20721.556814055333</c:v>
              </c:pt>
              <c:pt idx="31">
                <c:v>20203.517893703949</c:v>
              </c:pt>
              <c:pt idx="32">
                <c:v>19685.478973352565</c:v>
              </c:pt>
              <c:pt idx="33">
                <c:v>19167.440053001181</c:v>
              </c:pt>
              <c:pt idx="34">
                <c:v>18649.401132649797</c:v>
              </c:pt>
              <c:pt idx="35">
                <c:v>18131.362212298412</c:v>
              </c:pt>
              <c:pt idx="36">
                <c:v>17613.323291947028</c:v>
              </c:pt>
              <c:pt idx="37">
                <c:v>17095.284371595644</c:v>
              </c:pt>
              <c:pt idx="38">
                <c:v>16577.24545124426</c:v>
              </c:pt>
              <c:pt idx="39">
                <c:v>16059.206530892876</c:v>
              </c:pt>
              <c:pt idx="40">
                <c:v>15541.167610541501</c:v>
              </c:pt>
            </c:numLit>
          </c:val>
          <c:smooth val="0"/>
        </c:ser>
        <c:ser>
          <c:idx val="3"/>
          <c:order val="2"/>
          <c:tx>
            <c:v>THG-Vermeidung durch EE-Stromerzeugung</c:v>
          </c:tx>
          <c:spPr>
            <a:ln w="28575">
              <a:solidFill>
                <a:srgbClr val="00B050"/>
              </a:solidFill>
            </a:ln>
          </c:spPr>
          <c:marker>
            <c:symbol val="none"/>
          </c:marker>
          <c:cat>
            <c:strLit>
              <c:ptCount val="41"/>
              <c:pt idx="0">
                <c:v>Ist 1990</c:v>
              </c:pt>
              <c:pt idx="1">
                <c:v>Ist 1991</c:v>
              </c:pt>
              <c:pt idx="2">
                <c:v>Ist 1992</c:v>
              </c:pt>
              <c:pt idx="3">
                <c:v>Ist 1993</c:v>
              </c:pt>
              <c:pt idx="4">
                <c:v>Ist 1994</c:v>
              </c:pt>
              <c:pt idx="5">
                <c:v>Ist 1995</c:v>
              </c:pt>
              <c:pt idx="6">
                <c:v>Ist 1996</c:v>
              </c:pt>
              <c:pt idx="7">
                <c:v>Ist 1997</c:v>
              </c:pt>
              <c:pt idx="8">
                <c:v>Ist 1998</c:v>
              </c:pt>
              <c:pt idx="9">
                <c:v>Ist 1999</c:v>
              </c:pt>
              <c:pt idx="10">
                <c:v>Ist 2000</c:v>
              </c:pt>
              <c:pt idx="11">
                <c:v>Ist 2001</c:v>
              </c:pt>
              <c:pt idx="12">
                <c:v>Ist 2002</c:v>
              </c:pt>
              <c:pt idx="13">
                <c:v>Ist 2003</c:v>
              </c:pt>
              <c:pt idx="14">
                <c:v>Ist 2004</c:v>
              </c:pt>
              <c:pt idx="15">
                <c:v>Ist 2005</c:v>
              </c:pt>
              <c:pt idx="16">
                <c:v>Ist 2006</c:v>
              </c:pt>
              <c:pt idx="17">
                <c:v>Ist 2007</c:v>
              </c:pt>
              <c:pt idx="18">
                <c:v>Ist 2008</c:v>
              </c:pt>
              <c:pt idx="19">
                <c:v>Ist 2009</c:v>
              </c:pt>
              <c:pt idx="20">
                <c:v>Ist 2010</c:v>
              </c:pt>
              <c:pt idx="21">
                <c:v>Ist 2011</c:v>
              </c:pt>
              <c:pt idx="22">
                <c:v>Ist 2012</c:v>
              </c:pt>
              <c:pt idx="23">
                <c:v>Ist 2013</c:v>
              </c:pt>
              <c:pt idx="24">
                <c:v>Ist 2014</c:v>
              </c:pt>
              <c:pt idx="25">
                <c:v>Ist 2015</c:v>
              </c:pt>
              <c:pt idx="26">
                <c:v>Ist 2016</c:v>
              </c:pt>
              <c:pt idx="27">
                <c:v>Ist 2017</c:v>
              </c:pt>
              <c:pt idx="28">
                <c:v>Ist 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strLit>
          </c:cat>
          <c:val>
            <c:numLit>
              <c:formatCode>General</c:formatCode>
              <c:ptCount val="41"/>
              <c:pt idx="16" formatCode="#\ ###\ ##0">
                <c:v>3283.2749438899991</c:v>
              </c:pt>
              <c:pt idx="17" formatCode="#\ ###\ ##0">
                <c:v>4423.8875231721013</c:v>
              </c:pt>
              <c:pt idx="18" formatCode="#\ ###\ ##0">
                <c:v>4505.3629618754512</c:v>
              </c:pt>
              <c:pt idx="19" formatCode="#\ ###\ ##0">
                <c:v>4591.9889559032308</c:v>
              </c:pt>
              <c:pt idx="20" formatCode="#\ ###\ ##0">
                <c:v>4931.3033208241295</c:v>
              </c:pt>
              <c:pt idx="21" formatCode="#\ ###\ ##0">
                <c:v>5732.1287916197689</c:v>
              </c:pt>
              <c:pt idx="22" formatCode="#\ ###\ ##0">
                <c:v>7163.820633797648</c:v>
              </c:pt>
              <c:pt idx="23" formatCode="#\ ###\ ##0">
                <c:v>7318.9232584938509</c:v>
              </c:pt>
              <c:pt idx="24" formatCode="#\ ###\ ##0">
                <c:v>8189.7233308761051</c:v>
              </c:pt>
              <c:pt idx="25" formatCode="#\ ###\ ##0">
                <c:v>11365.37264891409</c:v>
              </c:pt>
              <c:pt idx="26" formatCode="#\ ###\ ##0">
                <c:v>12339.156935893014</c:v>
              </c:pt>
              <c:pt idx="27" formatCode="#\ ###\ ##0">
                <c:v>14467.912843367789</c:v>
              </c:pt>
              <c:pt idx="28" formatCode="#\ ###\ ##0">
                <c:v>15046.180599171877</c:v>
              </c:pt>
              <c:pt idx="29" formatCode="#\ ###\ ##0">
                <c:v>15800.207559222352</c:v>
              </c:pt>
            </c:numLit>
          </c:val>
          <c:smooth val="0"/>
        </c:ser>
        <c:ser>
          <c:idx val="7"/>
          <c:order val="3"/>
          <c:tx>
            <c:v>Trend 2030</c:v>
          </c:tx>
          <c:spPr>
            <a:ln>
              <a:solidFill>
                <a:srgbClr val="00B050"/>
              </a:solidFill>
              <a:prstDash val="sysDash"/>
            </a:ln>
          </c:spPr>
          <c:marker>
            <c:symbol val="none"/>
          </c:marker>
          <c:dPt>
            <c:idx val="25"/>
            <c:bubble3D val="0"/>
            <c:spPr>
              <a:ln>
                <a:noFill/>
                <a:prstDash val="sysDash"/>
              </a:ln>
            </c:spPr>
          </c:dPt>
          <c:dLbls>
            <c:dLbl>
              <c:idx val="25"/>
              <c:layout>
                <c:manualLayout>
                  <c:x val="-1.2995451591942819E-2"/>
                  <c:y val="0"/>
                </c:manualLayout>
              </c:layout>
              <c:tx>
                <c:rich>
                  <a:bodyPr/>
                  <a:lstStyle/>
                  <a:p>
                    <a:r>
                      <a:rPr lang="en-US"/>
                      <a:t>  </a:t>
                    </a:r>
                    <a:r>
                      <a:rPr lang="en-US" b="1"/>
                      <a:t>12,6</a:t>
                    </a:r>
                  </a:p>
                </c:rich>
              </c:tx>
              <c:showLegendKey val="0"/>
              <c:showVal val="1"/>
              <c:showCatName val="0"/>
              <c:showSerName val="0"/>
              <c:showPercent val="0"/>
              <c:showBubbleSize val="0"/>
              <c:extLst>
                <c:ext xmlns:c15="http://schemas.microsoft.com/office/drawing/2012/chart" uri="{CE6537A1-D6FC-4f65-9D91-7224C49458BB}"/>
              </c:extLst>
            </c:dLbl>
            <c:dLbl>
              <c:idx val="26"/>
              <c:layout>
                <c:manualLayout>
                  <c:x val="-3.4519956850053934E-2"/>
                  <c:y val="2.7797081306462822E-2"/>
                </c:manualLayout>
              </c:layout>
              <c:numFmt formatCode="#,##0.0" sourceLinked="0"/>
              <c:spPr/>
              <c:txPr>
                <a:bodyPr/>
                <a:lstStyle/>
                <a:p>
                  <a:pPr algn="ctr" rtl="0">
                    <a:defRPr lang="en-US" sz="1100" b="1" i="0" u="none" strike="noStrike" kern="1200" baseline="0">
                      <a:solidFill>
                        <a:srgbClr val="00B050"/>
                      </a:solidFill>
                      <a:latin typeface="+mn-lt"/>
                      <a:ea typeface="Arial"/>
                      <a:cs typeface="Aharoni" panose="02010803020104030203" pitchFamily="2" charset="-79"/>
                    </a:defRPr>
                  </a:pPr>
                  <a:endParaRPr lang="de-DE"/>
                </a:p>
              </c:txPr>
              <c:showLegendKey val="0"/>
              <c:showVal val="1"/>
              <c:showCatName val="0"/>
              <c:showSerName val="0"/>
              <c:showPercent val="0"/>
              <c:showBubbleSize val="0"/>
              <c:extLst>
                <c:ext xmlns:c15="http://schemas.microsoft.com/office/drawing/2012/chart" uri="{CE6537A1-D6FC-4f65-9D91-7224C49458BB}"/>
              </c:extLst>
            </c:dLbl>
            <c:dLbl>
              <c:idx val="27"/>
              <c:layout>
                <c:manualLayout>
                  <c:x val="-4.3149946062567425E-2"/>
                  <c:y val="-3.8220986796386379E-2"/>
                </c:manualLayout>
              </c:layout>
              <c:numFmt formatCode="#,##0.0" sourceLinked="0"/>
              <c:spPr/>
              <c:txPr>
                <a:bodyPr/>
                <a:lstStyle/>
                <a:p>
                  <a:pPr>
                    <a:defRPr b="1">
                      <a:solidFill>
                        <a:srgbClr val="00B050"/>
                      </a:solidFill>
                    </a:defRPr>
                  </a:pPr>
                  <a:endParaRPr lang="de-DE"/>
                </a:p>
              </c:txPr>
              <c:showLegendKey val="0"/>
              <c:showVal val="1"/>
              <c:showCatName val="0"/>
              <c:showSerName val="0"/>
              <c:showPercent val="0"/>
              <c:showBubbleSize val="0"/>
              <c:extLst>
                <c:ext xmlns:c15="http://schemas.microsoft.com/office/drawing/2012/chart" uri="{CE6537A1-D6FC-4f65-9D91-7224C49458BB}"/>
              </c:extLst>
            </c:dLbl>
            <c:dLbl>
              <c:idx val="30"/>
              <c:layout>
                <c:manualLayout>
                  <c:x val="-6.7640060250042849E-2"/>
                  <c:y val="6.0178742192109648E-2"/>
                </c:manualLayout>
              </c:layout>
              <c:tx>
                <c:rich>
                  <a:bodyPr/>
                  <a:lstStyle/>
                  <a:p>
                    <a:pPr>
                      <a:defRPr b="1">
                        <a:solidFill>
                          <a:srgbClr val="00B050"/>
                        </a:solidFill>
                      </a:defRPr>
                    </a:pPr>
                    <a:r>
                      <a:rPr lang="en-US"/>
                      <a:t>15,8</a:t>
                    </a:r>
                  </a:p>
                </c:rich>
              </c:tx>
              <c:numFmt formatCode="#,##0.0" sourceLinked="0"/>
              <c:spPr>
                <a:noFill/>
              </c:spPr>
              <c:showLegendKey val="0"/>
              <c:showVal val="1"/>
              <c:showCatName val="0"/>
              <c:showSerName val="0"/>
              <c:showPercent val="0"/>
              <c:showBubbleSize val="0"/>
              <c:extLst>
                <c:ext xmlns:c15="http://schemas.microsoft.com/office/drawing/2012/chart" uri="{CE6537A1-D6FC-4f65-9D91-7224C49458BB}"/>
              </c:extLst>
            </c:dLbl>
            <c:dLbl>
              <c:idx val="35"/>
              <c:layout>
                <c:manualLayout>
                  <c:x val="-4.8132687887381682E-2"/>
                  <c:y val="-4.3419218328989553E-2"/>
                </c:manualLayout>
              </c:layout>
              <c:numFmt formatCode="#,##0.0" sourceLinked="0"/>
              <c:spPr/>
              <c:txPr>
                <a:bodyPr/>
                <a:lstStyle/>
                <a:p>
                  <a:pPr>
                    <a:defRPr b="1">
                      <a:solidFill>
                        <a:srgbClr val="00B050"/>
                      </a:solidFill>
                    </a:defRPr>
                  </a:pPr>
                  <a:endParaRPr lang="de-DE"/>
                </a:p>
              </c:txPr>
              <c:showLegendKey val="0"/>
              <c:showVal val="1"/>
              <c:showCatName val="0"/>
              <c:showSerName val="0"/>
              <c:showPercent val="0"/>
              <c:showBubbleSize val="0"/>
              <c:extLst>
                <c:ext xmlns:c15="http://schemas.microsoft.com/office/drawing/2012/chart" uri="{CE6537A1-D6FC-4f65-9D91-7224C49458BB}"/>
              </c:extLst>
            </c:dLbl>
            <c:dLbl>
              <c:idx val="40"/>
              <c:layout>
                <c:manualLayout>
                  <c:x val="-4.3010400797133218E-3"/>
                  <c:y val="-4.1531872469429401E-3"/>
                </c:manualLayout>
              </c:layout>
              <c:numFmt formatCode="#,##0.0" sourceLinked="0"/>
              <c:spPr/>
              <c:txPr>
                <a:bodyPr/>
                <a:lstStyle/>
                <a:p>
                  <a:pPr>
                    <a:defRPr b="1">
                      <a:solidFill>
                        <a:srgbClr val="00B050"/>
                      </a:solidFill>
                    </a:defRPr>
                  </a:pPr>
                  <a:endParaRPr lang="de-DE"/>
                </a:p>
              </c:txPr>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a:lstStyle/>
              <a:p>
                <a:pPr>
                  <a:defRPr>
                    <a:solidFill>
                      <a:srgbClr val="00B050"/>
                    </a:solidFill>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41"/>
              <c:pt idx="0">
                <c:v>Ist 1990</c:v>
              </c:pt>
              <c:pt idx="1">
                <c:v>Ist 1991</c:v>
              </c:pt>
              <c:pt idx="2">
                <c:v>Ist 1992</c:v>
              </c:pt>
              <c:pt idx="3">
                <c:v>Ist 1993</c:v>
              </c:pt>
              <c:pt idx="4">
                <c:v>Ist 1994</c:v>
              </c:pt>
              <c:pt idx="5">
                <c:v>Ist 1995</c:v>
              </c:pt>
              <c:pt idx="6">
                <c:v>Ist 1996</c:v>
              </c:pt>
              <c:pt idx="7">
                <c:v>Ist 1997</c:v>
              </c:pt>
              <c:pt idx="8">
                <c:v>Ist 1998</c:v>
              </c:pt>
              <c:pt idx="9">
                <c:v>Ist 1999</c:v>
              </c:pt>
              <c:pt idx="10">
                <c:v>Ist 2000</c:v>
              </c:pt>
              <c:pt idx="11">
                <c:v>Ist 2001</c:v>
              </c:pt>
              <c:pt idx="12">
                <c:v>Ist 2002</c:v>
              </c:pt>
              <c:pt idx="13">
                <c:v>Ist 2003</c:v>
              </c:pt>
              <c:pt idx="14">
                <c:v>Ist 2004</c:v>
              </c:pt>
              <c:pt idx="15">
                <c:v>Ist 2005</c:v>
              </c:pt>
              <c:pt idx="16">
                <c:v>Ist 2006</c:v>
              </c:pt>
              <c:pt idx="17">
                <c:v>Ist 2007</c:v>
              </c:pt>
              <c:pt idx="18">
                <c:v>Ist 2008</c:v>
              </c:pt>
              <c:pt idx="19">
                <c:v>Ist 2009</c:v>
              </c:pt>
              <c:pt idx="20">
                <c:v>Ist 2010</c:v>
              </c:pt>
              <c:pt idx="21">
                <c:v>Ist 2011</c:v>
              </c:pt>
              <c:pt idx="22">
                <c:v>Ist 2012</c:v>
              </c:pt>
              <c:pt idx="23">
                <c:v>Ist 2013</c:v>
              </c:pt>
              <c:pt idx="24">
                <c:v>Ist 2014</c:v>
              </c:pt>
              <c:pt idx="25">
                <c:v>Ist 2015</c:v>
              </c:pt>
              <c:pt idx="26">
                <c:v>Ist 2016</c:v>
              </c:pt>
              <c:pt idx="27">
                <c:v>Ist 2017</c:v>
              </c:pt>
              <c:pt idx="28">
                <c:v>Ist 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strLit>
          </c:cat>
          <c:val>
            <c:numLit>
              <c:formatCode>General</c:formatCode>
              <c:ptCount val="41"/>
              <c:pt idx="28" formatCode="#\ ###\ ##0">
                <c:v>15046.180599171877</c:v>
              </c:pt>
              <c:pt idx="29" formatCode="#\ ###\ ##0">
                <c:v>15800.207559222352</c:v>
              </c:pt>
              <c:pt idx="30" formatCode="#\ ###\ ##0">
                <c:v>17255.093258149638</c:v>
              </c:pt>
              <c:pt idx="31" formatCode="#\ ###\ ##0">
                <c:v>18709.978957076924</c:v>
              </c:pt>
              <c:pt idx="32" formatCode="#\ ###\ ##0">
                <c:v>20164.864656004211</c:v>
              </c:pt>
              <c:pt idx="33" formatCode="#\ ###\ ##0">
                <c:v>21619.750354931497</c:v>
              </c:pt>
              <c:pt idx="34" formatCode="#\ ###\ ##0">
                <c:v>23074.636053858783</c:v>
              </c:pt>
              <c:pt idx="35" formatCode="#\ ###\ ##0">
                <c:v>24529.521752786066</c:v>
              </c:pt>
              <c:pt idx="36" formatCode="#\ ###\ ##0">
                <c:v>25647.598027697117</c:v>
              </c:pt>
              <c:pt idx="37" formatCode="#\ ###\ ##0">
                <c:v>26765.674302608168</c:v>
              </c:pt>
              <c:pt idx="38" formatCode="#\ ###\ ##0">
                <c:v>27883.750577519218</c:v>
              </c:pt>
              <c:pt idx="39" formatCode="#\ ###\ ##0">
                <c:v>29001.826852430269</c:v>
              </c:pt>
              <c:pt idx="40" formatCode="#\ ###\ ##0">
                <c:v>30119.903127341327</c:v>
              </c:pt>
            </c:numLit>
          </c:val>
          <c:smooth val="0"/>
        </c:ser>
        <c:ser>
          <c:idx val="2"/>
          <c:order val="4"/>
          <c:tx>
            <c:v>THG-Vermeidung durch Export EE-Strom</c:v>
          </c:tx>
          <c:spPr>
            <a:ln cmpd="sng">
              <a:solidFill>
                <a:schemeClr val="accent3"/>
              </a:solidFill>
              <a:prstDash val="solid"/>
            </a:ln>
          </c:spPr>
          <c:marker>
            <c:symbol val="none"/>
          </c:marker>
          <c:dPt>
            <c:idx val="26"/>
            <c:bubble3D val="0"/>
          </c:dPt>
          <c:dPt>
            <c:idx val="27"/>
            <c:bubble3D val="0"/>
          </c:dPt>
          <c:dPt>
            <c:idx val="28"/>
            <c:bubble3D val="0"/>
          </c:dPt>
          <c:dPt>
            <c:idx val="29"/>
            <c:bubble3D val="0"/>
            <c:spPr>
              <a:ln cmpd="sng">
                <a:solidFill>
                  <a:schemeClr val="accent3"/>
                </a:solidFill>
                <a:prstDash val="sysDot"/>
              </a:ln>
            </c:spPr>
          </c:dPt>
          <c:dLbls>
            <c:dLbl>
              <c:idx val="30"/>
              <c:showLegendKey val="0"/>
              <c:showVal val="1"/>
              <c:showCatName val="0"/>
              <c:showSerName val="0"/>
              <c:showPercent val="0"/>
              <c:showBubbleSize val="0"/>
              <c:extLst>
                <c:ext xmlns:c15="http://schemas.microsoft.com/office/drawing/2012/chart" uri="{CE6537A1-D6FC-4f65-9D91-7224C49458BB}"/>
              </c:extLst>
            </c:dLbl>
            <c:dLbl>
              <c:idx val="35"/>
              <c:layout>
                <c:manualLayout>
                  <c:x val="-4.3149946062567425E-2"/>
                  <c:y val="-1.7373175816539264E-2"/>
                </c:manualLayout>
              </c:layout>
              <c:showLegendKey val="0"/>
              <c:showVal val="1"/>
              <c:showCatName val="0"/>
              <c:showSerName val="0"/>
              <c:showPercent val="0"/>
              <c:showBubbleSize val="0"/>
              <c:extLst>
                <c:ext xmlns:c15="http://schemas.microsoft.com/office/drawing/2012/chart" uri="{CE6537A1-D6FC-4f65-9D91-7224C49458BB}"/>
              </c:extLst>
            </c:dLbl>
            <c:dLbl>
              <c:idx val="40"/>
              <c:layout>
                <c:manualLayout>
                  <c:x val="-4.3149946062567418E-3"/>
                  <c:y val="-3.0221625251846879E-2"/>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a:lstStyle/>
              <a:p>
                <a:pPr>
                  <a:defRPr b="1">
                    <a:solidFill>
                      <a:schemeClr val="accent3"/>
                    </a:solidFill>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41"/>
              <c:pt idx="0">
                <c:v>Ist 1990</c:v>
              </c:pt>
              <c:pt idx="1">
                <c:v>Ist 1991</c:v>
              </c:pt>
              <c:pt idx="2">
                <c:v>Ist 1992</c:v>
              </c:pt>
              <c:pt idx="3">
                <c:v>Ist 1993</c:v>
              </c:pt>
              <c:pt idx="4">
                <c:v>Ist 1994</c:v>
              </c:pt>
              <c:pt idx="5">
                <c:v>Ist 1995</c:v>
              </c:pt>
              <c:pt idx="6">
                <c:v>Ist 1996</c:v>
              </c:pt>
              <c:pt idx="7">
                <c:v>Ist 1997</c:v>
              </c:pt>
              <c:pt idx="8">
                <c:v>Ist 1998</c:v>
              </c:pt>
              <c:pt idx="9">
                <c:v>Ist 1999</c:v>
              </c:pt>
              <c:pt idx="10">
                <c:v>Ist 2000</c:v>
              </c:pt>
              <c:pt idx="11">
                <c:v>Ist 2001</c:v>
              </c:pt>
              <c:pt idx="12">
                <c:v>Ist 2002</c:v>
              </c:pt>
              <c:pt idx="13">
                <c:v>Ist 2003</c:v>
              </c:pt>
              <c:pt idx="14">
                <c:v>Ist 2004</c:v>
              </c:pt>
              <c:pt idx="15">
                <c:v>Ist 2005</c:v>
              </c:pt>
              <c:pt idx="16">
                <c:v>Ist 2006</c:v>
              </c:pt>
              <c:pt idx="17">
                <c:v>Ist 2007</c:v>
              </c:pt>
              <c:pt idx="18">
                <c:v>Ist 2008</c:v>
              </c:pt>
              <c:pt idx="19">
                <c:v>Ist 2009</c:v>
              </c:pt>
              <c:pt idx="20">
                <c:v>Ist 2010</c:v>
              </c:pt>
              <c:pt idx="21">
                <c:v>Ist 2011</c:v>
              </c:pt>
              <c:pt idx="22">
                <c:v>Ist 2012</c:v>
              </c:pt>
              <c:pt idx="23">
                <c:v>Ist 2013</c:v>
              </c:pt>
              <c:pt idx="24">
                <c:v>Ist 2014</c:v>
              </c:pt>
              <c:pt idx="25">
                <c:v>Ist 2015</c:v>
              </c:pt>
              <c:pt idx="26">
                <c:v>Ist 2016</c:v>
              </c:pt>
              <c:pt idx="27">
                <c:v>Ist 2017</c:v>
              </c:pt>
              <c:pt idx="28">
                <c:v>Ist 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strLit>
          </c:cat>
          <c:val>
            <c:numLit>
              <c:formatCode>General</c:formatCode>
              <c:ptCount val="41"/>
              <c:pt idx="16" formatCode="#,##0">
                <c:v>0</c:v>
              </c:pt>
              <c:pt idx="17" formatCode="#,##0">
                <c:v>0</c:v>
              </c:pt>
              <c:pt idx="18" formatCode="#,##0">
                <c:v>0</c:v>
              </c:pt>
              <c:pt idx="19" formatCode="#,##0">
                <c:v>0</c:v>
              </c:pt>
              <c:pt idx="20" formatCode="#,##0">
                <c:v>0</c:v>
              </c:pt>
              <c:pt idx="21" formatCode="#,##0">
                <c:v>0</c:v>
              </c:pt>
              <c:pt idx="22" formatCode="#,##0">
                <c:v>0</c:v>
              </c:pt>
              <c:pt idx="23" formatCode="#,##0">
                <c:v>0</c:v>
              </c:pt>
              <c:pt idx="24" formatCode="#,##0">
                <c:v>0</c:v>
              </c:pt>
              <c:pt idx="25" formatCode="#,##0">
                <c:v>1420.6127843466436</c:v>
              </c:pt>
              <c:pt idx="26" formatCode="#,##0">
                <c:v>2689.2803313441241</c:v>
              </c:pt>
              <c:pt idx="27" formatCode="#,##0">
                <c:v>5222.5831647970945</c:v>
              </c:pt>
              <c:pt idx="28" formatCode="#,##0">
                <c:v>4435.1847145071961</c:v>
              </c:pt>
              <c:pt idx="29" formatCode="#,##0">
                <c:v>5526.9128843942435</c:v>
              </c:pt>
            </c:numLit>
          </c:val>
          <c:smooth val="0"/>
        </c:ser>
        <c:ser>
          <c:idx val="4"/>
          <c:order val="5"/>
          <c:tx>
            <c:v>auch</c:v>
          </c:tx>
          <c:spPr>
            <a:ln>
              <a:solidFill>
                <a:schemeClr val="accent3"/>
              </a:solidFill>
              <a:prstDash val="sysDash"/>
            </a:ln>
          </c:spPr>
          <c:marker>
            <c:symbol val="none"/>
          </c:marker>
          <c:dPt>
            <c:idx val="28"/>
            <c:bubble3D val="0"/>
            <c:spPr>
              <a:ln>
                <a:solidFill>
                  <a:schemeClr val="accent3"/>
                </a:solidFill>
                <a:prstDash val="solid"/>
              </a:ln>
            </c:spPr>
          </c:dPt>
          <c:dPt>
            <c:idx val="29"/>
            <c:bubble3D val="0"/>
            <c:spPr>
              <a:ln cmpd="sng">
                <a:solidFill>
                  <a:schemeClr val="accent3"/>
                </a:solidFill>
                <a:prstDash val="solid"/>
              </a:ln>
            </c:spPr>
          </c:dPt>
          <c:dLbls>
            <c:dLbl>
              <c:idx val="27"/>
              <c:layout>
                <c:manualLayout>
                  <c:x val="-4.3149946062567425E-2"/>
                  <c:y val="-2.6863666890530557E-2"/>
                </c:manualLayout>
              </c:layout>
              <c:showLegendKey val="0"/>
              <c:showVal val="1"/>
              <c:showCatName val="0"/>
              <c:showSerName val="0"/>
              <c:showPercent val="0"/>
              <c:showBubbleSize val="0"/>
              <c:extLst>
                <c:ext xmlns:c15="http://schemas.microsoft.com/office/drawing/2012/chart" uri="{CE6537A1-D6FC-4f65-9D91-7224C49458BB}"/>
              </c:extLst>
            </c:dLbl>
            <c:dLbl>
              <c:idx val="30"/>
              <c:layout>
                <c:manualLayout>
                  <c:x val="-5.9389641341826643E-2"/>
                  <c:y val="-1.0406591646516626E-2"/>
                </c:manualLayout>
              </c:layout>
              <c:tx>
                <c:rich>
                  <a:bodyPr/>
                  <a:lstStyle/>
                  <a:p>
                    <a:pPr>
                      <a:defRPr b="1">
                        <a:solidFill>
                          <a:schemeClr val="accent3">
                            <a:lumMod val="75000"/>
                          </a:schemeClr>
                        </a:solidFill>
                      </a:defRPr>
                    </a:pPr>
                    <a:r>
                      <a:rPr lang="en-US"/>
                      <a:t>5,5</a:t>
                    </a:r>
                  </a:p>
                </c:rich>
              </c:tx>
              <c:numFmt formatCode="#,##0.0" sourceLinked="0"/>
              <c:spPr>
                <a:noFill/>
              </c:spPr>
              <c:showLegendKey val="0"/>
              <c:showVal val="1"/>
              <c:showCatName val="0"/>
              <c:showSerName val="0"/>
              <c:showPercent val="0"/>
              <c:showBubbleSize val="0"/>
              <c:extLst>
                <c:ext xmlns:c15="http://schemas.microsoft.com/office/drawing/2012/chart" uri="{CE6537A1-D6FC-4f65-9D91-7224C49458BB}">
                  <c15:layout>
                    <c:manualLayout>
                      <c:w val="4.5904056371166437E-2"/>
                      <c:h val="5.7487753673897829E-2"/>
                    </c:manualLayout>
                  </c15:layout>
                </c:ext>
              </c:extLst>
            </c:dLbl>
            <c:dLbl>
              <c:idx val="35"/>
              <c:layout>
                <c:manualLayout>
                  <c:x val="-4.371423491482989E-2"/>
                  <c:y val="-3.7521700043400025E-2"/>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a:lstStyle/>
              <a:p>
                <a:pPr>
                  <a:defRPr b="1">
                    <a:solidFill>
                      <a:schemeClr val="accent3">
                        <a:lumMod val="75000"/>
                      </a:schemeClr>
                    </a:solidFill>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41"/>
              <c:pt idx="0">
                <c:v>Ist 1990</c:v>
              </c:pt>
              <c:pt idx="1">
                <c:v>Ist 1991</c:v>
              </c:pt>
              <c:pt idx="2">
                <c:v>Ist 1992</c:v>
              </c:pt>
              <c:pt idx="3">
                <c:v>Ist 1993</c:v>
              </c:pt>
              <c:pt idx="4">
                <c:v>Ist 1994</c:v>
              </c:pt>
              <c:pt idx="5">
                <c:v>Ist 1995</c:v>
              </c:pt>
              <c:pt idx="6">
                <c:v>Ist 1996</c:v>
              </c:pt>
              <c:pt idx="7">
                <c:v>Ist 1997</c:v>
              </c:pt>
              <c:pt idx="8">
                <c:v>Ist 1998</c:v>
              </c:pt>
              <c:pt idx="9">
                <c:v>Ist 1999</c:v>
              </c:pt>
              <c:pt idx="10">
                <c:v>Ist 2000</c:v>
              </c:pt>
              <c:pt idx="11">
                <c:v>Ist 2001</c:v>
              </c:pt>
              <c:pt idx="12">
                <c:v>Ist 2002</c:v>
              </c:pt>
              <c:pt idx="13">
                <c:v>Ist 2003</c:v>
              </c:pt>
              <c:pt idx="14">
                <c:v>Ist 2004</c:v>
              </c:pt>
              <c:pt idx="15">
                <c:v>Ist 2005</c:v>
              </c:pt>
              <c:pt idx="16">
                <c:v>Ist 2006</c:v>
              </c:pt>
              <c:pt idx="17">
                <c:v>Ist 2007</c:v>
              </c:pt>
              <c:pt idx="18">
                <c:v>Ist 2008</c:v>
              </c:pt>
              <c:pt idx="19">
                <c:v>Ist 2009</c:v>
              </c:pt>
              <c:pt idx="20">
                <c:v>Ist 2010</c:v>
              </c:pt>
              <c:pt idx="21">
                <c:v>Ist 2011</c:v>
              </c:pt>
              <c:pt idx="22">
                <c:v>Ist 2012</c:v>
              </c:pt>
              <c:pt idx="23">
                <c:v>Ist 2013</c:v>
              </c:pt>
              <c:pt idx="24">
                <c:v>Ist 2014</c:v>
              </c:pt>
              <c:pt idx="25">
                <c:v>Ist 2015</c:v>
              </c:pt>
              <c:pt idx="26">
                <c:v>Ist 2016</c:v>
              </c:pt>
              <c:pt idx="27">
                <c:v>Ist 2017</c:v>
              </c:pt>
              <c:pt idx="28">
                <c:v>Ist 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strLit>
          </c:cat>
          <c:val>
            <c:numLit>
              <c:formatCode>General</c:formatCode>
              <c:ptCount val="41"/>
              <c:pt idx="28" formatCode="#,##0">
                <c:v>4435.1847145071961</c:v>
              </c:pt>
              <c:pt idx="29" formatCode="#,##0">
                <c:v>5526.9128843942435</c:v>
              </c:pt>
              <c:pt idx="30" formatCode="#,##0">
                <c:v>6677.0857234845598</c:v>
              </c:pt>
              <c:pt idx="31" formatCode="#,##0">
                <c:v>8047.0910977788644</c:v>
              </c:pt>
              <c:pt idx="32" formatCode="#,##0">
                <c:v>9417.0964720731718</c:v>
              </c:pt>
              <c:pt idx="33" formatCode="#,##0">
                <c:v>10787.101846367479</c:v>
              </c:pt>
              <c:pt idx="34" formatCode="#,##0">
                <c:v>12157.107220661783</c:v>
              </c:pt>
              <c:pt idx="35" formatCode="#,##0">
                <c:v>13527.112594956088</c:v>
              </c:pt>
              <c:pt idx="36" formatCode="#,##0">
                <c:v>14333.408468842634</c:v>
              </c:pt>
              <c:pt idx="37" formatCode="#,##0">
                <c:v>15139.704342729177</c:v>
              </c:pt>
              <c:pt idx="38" formatCode="#,##0">
                <c:v>15946.000216615723</c:v>
              </c:pt>
              <c:pt idx="39" formatCode="#,##0">
                <c:v>16752.29609050227</c:v>
              </c:pt>
              <c:pt idx="40" formatCode="#,##0">
                <c:v>17558.591964388816</c:v>
              </c:pt>
            </c:numLit>
          </c:val>
          <c:smooth val="0"/>
        </c:ser>
        <c:dLbls>
          <c:showLegendKey val="0"/>
          <c:showVal val="0"/>
          <c:showCatName val="0"/>
          <c:showSerName val="0"/>
          <c:showPercent val="0"/>
          <c:showBubbleSize val="0"/>
        </c:dLbls>
        <c:smooth val="0"/>
        <c:axId val="448175776"/>
        <c:axId val="448363496"/>
      </c:lineChart>
      <c:catAx>
        <c:axId val="44817577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1000"/>
            </a:pPr>
            <a:endParaRPr lang="de-DE"/>
          </a:p>
        </c:txPr>
        <c:crossAx val="448363496"/>
        <c:crosses val="autoZero"/>
        <c:auto val="1"/>
        <c:lblAlgn val="ctr"/>
        <c:lblOffset val="100"/>
        <c:tickLblSkip val="5"/>
        <c:tickMarkSkip val="1"/>
        <c:noMultiLvlLbl val="0"/>
      </c:catAx>
      <c:valAx>
        <c:axId val="448363496"/>
        <c:scaling>
          <c:orientation val="minMax"/>
          <c:max val="4000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a:pPr>
            <a:endParaRPr lang="de-DE"/>
          </a:p>
        </c:txPr>
        <c:crossAx val="448175776"/>
        <c:crosses val="autoZero"/>
        <c:crossBetween val="midCat"/>
        <c:dispUnits>
          <c:builtInUnit val="thousands"/>
        </c:dispUnits>
      </c:valAx>
      <c:spPr>
        <a:noFill/>
        <a:ln w="25400">
          <a:noFill/>
        </a:ln>
      </c:spPr>
    </c:plotArea>
    <c:legend>
      <c:legendPos val="l"/>
      <c:legendEntry>
        <c:idx val="3"/>
        <c:delete val="1"/>
      </c:legendEntry>
      <c:legendEntry>
        <c:idx val="5"/>
        <c:delete val="1"/>
      </c:legendEntry>
      <c:layout>
        <c:manualLayout>
          <c:xMode val="edge"/>
          <c:yMode val="edge"/>
          <c:x val="0.10510480458782201"/>
          <c:y val="0.33708112067386925"/>
          <c:w val="0.29112775919962863"/>
          <c:h val="0.44736669550316005"/>
        </c:manualLayout>
      </c:layout>
      <c:overlay val="0"/>
      <c:spPr>
        <a:solidFill>
          <a:srgbClr val="FFFFFF"/>
        </a:solidFill>
      </c:spPr>
      <c:txPr>
        <a:bodyPr/>
        <a:lstStyle/>
        <a:p>
          <a:pPr>
            <a:defRPr sz="1000"/>
          </a:pPr>
          <a:endParaRPr lang="de-DE"/>
        </a:p>
      </c:txPr>
    </c:legend>
    <c:plotVisOnly val="1"/>
    <c:dispBlanksAs val="gap"/>
    <c:showDLblsOverMax val="0"/>
  </c:chart>
  <c:spPr>
    <a:solidFill>
      <a:srgbClr val="FFFFFF"/>
    </a:solidFill>
    <a:ln w="3175">
      <a:solidFill>
        <a:schemeClr val="tx2"/>
      </a:solidFill>
      <a:prstDash val="solid"/>
    </a:ln>
  </c:spPr>
  <c:txPr>
    <a:bodyPr/>
    <a:lstStyle/>
    <a:p>
      <a:pPr>
        <a:defRPr sz="1100" b="0" i="0" u="none" strike="noStrike" baseline="0">
          <a:solidFill>
            <a:srgbClr val="000000"/>
          </a:solidFill>
          <a:latin typeface="+mn-lt"/>
          <a:ea typeface="Arial"/>
          <a:cs typeface="Aharoni" panose="02010803020104030203" pitchFamily="2" charset="-79"/>
        </a:defRPr>
      </a:pPr>
      <a:endParaRPr lang="de-DE"/>
    </a:p>
  </c:txPr>
  <c:printSettings>
    <c:headerFooter alignWithMargins="0">
      <c:oddFooter>&amp;L&amp;"Arial,Standard"&amp;8Ministerium für Energiewende, Landwirtschaft, Umwelt und Digitalisierung Schleswig-Holstein
Statistisches Amt für Hamburg und Schleswig-Holstein</c:oddFooter>
    </c:headerFooter>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24524472034984E-2"/>
          <c:y val="7.4869719497353326E-2"/>
          <c:w val="0.44370360760778826"/>
          <c:h val="0.70350400070268382"/>
        </c:manualLayout>
      </c:layout>
      <c:areaChart>
        <c:grouping val="stacked"/>
        <c:varyColors val="0"/>
        <c:ser>
          <c:idx val="1"/>
          <c:order val="0"/>
          <c:tx>
            <c:v>Verkehr</c:v>
          </c:tx>
          <c:spPr>
            <a:solidFill>
              <a:schemeClr val="accent1"/>
            </a:solidFill>
          </c:spPr>
          <c:cat>
            <c:numLit>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0.0</c:formatCode>
              <c:ptCount val="17"/>
              <c:pt idx="0">
                <c:v>232.654</c:v>
              </c:pt>
              <c:pt idx="1">
                <c:v>123.47</c:v>
              </c:pt>
              <c:pt idx="2">
                <c:v>125.017</c:v>
              </c:pt>
              <c:pt idx="3">
                <c:v>138.45099999999999</c:v>
              </c:pt>
              <c:pt idx="4">
                <c:v>131.15799999999999</c:v>
              </c:pt>
              <c:pt idx="5">
                <c:v>133.37200000000001</c:v>
              </c:pt>
              <c:pt idx="6">
                <c:v>133.36099999999999</c:v>
              </c:pt>
              <c:pt idx="7">
                <c:v>188.09711111111113</c:v>
              </c:pt>
              <c:pt idx="8">
                <c:v>198.79111111111109</c:v>
              </c:pt>
              <c:pt idx="9">
                <c:v>234.27255555555556</c:v>
              </c:pt>
              <c:pt idx="10">
                <c:v>197.67844444444447</c:v>
              </c:pt>
              <c:pt idx="11">
                <c:v>224.15055555555554</c:v>
              </c:pt>
              <c:pt idx="12">
                <c:v>198.50800000000001</c:v>
              </c:pt>
              <c:pt idx="13">
                <c:v>223.12588888888888</c:v>
              </c:pt>
              <c:pt idx="14">
                <c:v>186.84399999999997</c:v>
              </c:pt>
              <c:pt idx="15">
                <c:v>218.36833333333331</c:v>
              </c:pt>
              <c:pt idx="16">
                <c:v>177.94166666666666</c:v>
              </c:pt>
            </c:numLit>
          </c:val>
        </c:ser>
        <c:ser>
          <c:idx val="0"/>
          <c:order val="1"/>
          <c:tx>
            <c:v>Strom zur direkten Wärmeerzeugung</c:v>
          </c:tx>
          <c:spPr>
            <a:solidFill>
              <a:srgbClr val="FFAC00"/>
            </a:solidFill>
            <a:ln>
              <a:noFill/>
            </a:ln>
          </c:spPr>
          <c:val>
            <c:numLit>
              <c:formatCode>0.0</c:formatCode>
              <c:ptCount val="17"/>
              <c:pt idx="0">
                <c:v>4083.1301333159117</c:v>
              </c:pt>
              <c:pt idx="1">
                <c:v>4108.1985551866073</c:v>
              </c:pt>
              <c:pt idx="2">
                <c:v>4438.176020691094</c:v>
              </c:pt>
              <c:pt idx="3">
                <c:v>4438.7710012706812</c:v>
              </c:pt>
              <c:pt idx="4">
                <c:v>4515.3530401740063</c:v>
              </c:pt>
              <c:pt idx="5">
                <c:v>4308.3100404978932</c:v>
              </c:pt>
              <c:pt idx="6">
                <c:v>4155.0162180370789</c:v>
              </c:pt>
              <c:pt idx="7">
                <c:v>4298.4788475337537</c:v>
              </c:pt>
              <c:pt idx="8">
                <c:v>3980.8937047368127</c:v>
              </c:pt>
              <c:pt idx="9">
                <c:v>3897.7401266547354</c:v>
              </c:pt>
              <c:pt idx="10">
                <c:v>3959.6374004321619</c:v>
              </c:pt>
              <c:pt idx="11">
                <c:v>3669.0753367636116</c:v>
              </c:pt>
              <c:pt idx="12">
                <c:v>3720.3902953333341</c:v>
              </c:pt>
              <c:pt idx="13">
                <c:v>3529.1403591216113</c:v>
              </c:pt>
              <c:pt idx="14">
                <c:v>3515.6129529776667</c:v>
              </c:pt>
              <c:pt idx="15">
                <c:v>3413.3097835335557</c:v>
              </c:pt>
              <c:pt idx="16">
                <c:v>3309.8387880073333</c:v>
              </c:pt>
            </c:numLit>
          </c:val>
        </c:ser>
        <c:ser>
          <c:idx val="8"/>
          <c:order val="2"/>
          <c:tx>
            <c:v>Stromeinsatz in Wärmepumpen**)</c:v>
          </c:tx>
          <c:spPr>
            <a:solidFill>
              <a:srgbClr val="FFFF99"/>
            </a:solidFill>
            <a:ln w="25400">
              <a:noFill/>
            </a:ln>
          </c:spPr>
          <c:val>
            <c:numLit>
              <c:formatCode>0.0</c:formatCode>
              <c:ptCount val="17"/>
              <c:pt idx="0">
                <c:v>16.663666666666668</c:v>
              </c:pt>
              <c:pt idx="1">
                <c:v>16.969333333333335</c:v>
              </c:pt>
              <c:pt idx="2">
                <c:v>17.298333333333332</c:v>
              </c:pt>
              <c:pt idx="3">
                <c:v>18.018518518518515</c:v>
              </c:pt>
              <c:pt idx="4">
                <c:v>23.641296296296293</c:v>
              </c:pt>
              <c:pt idx="5">
                <c:v>51.381435185185182</c:v>
              </c:pt>
              <c:pt idx="6">
                <c:v>53.254827663098446</c:v>
              </c:pt>
              <c:pt idx="7">
                <c:v>59.564466980807559</c:v>
              </c:pt>
              <c:pt idx="8">
                <c:v>67.517881183602455</c:v>
              </c:pt>
              <c:pt idx="9">
                <c:v>91.135360638593411</c:v>
              </c:pt>
              <c:pt idx="10">
                <c:v>97.605007910885647</c:v>
              </c:pt>
              <c:pt idx="11">
                <c:v>110.55345777722096</c:v>
              </c:pt>
              <c:pt idx="12">
                <c:v>117.53908808774503</c:v>
              </c:pt>
              <c:pt idx="13">
                <c:v>126.61743069779351</c:v>
              </c:pt>
              <c:pt idx="14">
                <c:v>137.98170564632028</c:v>
              </c:pt>
              <c:pt idx="15">
                <c:v>148.03652752374526</c:v>
              </c:pt>
              <c:pt idx="16">
                <c:v>160.42915041681817</c:v>
              </c:pt>
            </c:numLit>
          </c:val>
        </c:ser>
        <c:ser>
          <c:idx val="3"/>
          <c:order val="3"/>
          <c:tx>
            <c:v>Haushalte*)</c:v>
          </c:tx>
          <c:spPr>
            <a:solidFill>
              <a:schemeClr val="accent3"/>
            </a:solidFill>
          </c:spPr>
          <c:cat>
            <c:numLit>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0.0</c:formatCode>
              <c:ptCount val="17"/>
              <c:pt idx="0">
                <c:v>2572.118002376089</c:v>
              </c:pt>
              <c:pt idx="1">
                <c:v>2594.763718179679</c:v>
              </c:pt>
              <c:pt idx="2">
                <c:v>2788.4873719728407</c:v>
              </c:pt>
              <c:pt idx="3">
                <c:v>2783.5770260260892</c:v>
              </c:pt>
              <c:pt idx="4">
                <c:v>2849.672862456734</c:v>
              </c:pt>
              <c:pt idx="5">
                <c:v>2657.7860653780754</c:v>
              </c:pt>
              <c:pt idx="6">
                <c:v>2572.1223807794386</c:v>
              </c:pt>
              <c:pt idx="7">
                <c:v>2584.8972550226613</c:v>
              </c:pt>
              <c:pt idx="8">
                <c:v>2851.2412638691808</c:v>
              </c:pt>
              <c:pt idx="9">
                <c:v>2743.773590152548</c:v>
              </c:pt>
              <c:pt idx="10">
                <c:v>2767.2107049295473</c:v>
              </c:pt>
              <c:pt idx="11">
                <c:v>2615.6324857845375</c:v>
              </c:pt>
              <c:pt idx="12">
                <c:v>2728.1053589558319</c:v>
              </c:pt>
              <c:pt idx="13">
                <c:v>2436.3369959086335</c:v>
              </c:pt>
              <c:pt idx="14">
                <c:v>2412.5366706571131</c:v>
              </c:pt>
              <c:pt idx="15">
                <c:v>2276.0680291764247</c:v>
              </c:pt>
              <c:pt idx="16">
                <c:v>2169.0964265458392</c:v>
              </c:pt>
            </c:numLit>
          </c:val>
        </c:ser>
        <c:ser>
          <c:idx val="4"/>
          <c:order val="4"/>
          <c:tx>
            <c:v>GHD*)</c:v>
          </c:tx>
          <c:spPr>
            <a:solidFill>
              <a:schemeClr val="accent4"/>
            </a:solidFill>
          </c:spPr>
          <c:cat>
            <c:numLit>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0.0</c:formatCode>
              <c:ptCount val="17"/>
              <c:pt idx="0">
                <c:v>4578.9595173663438</c:v>
              </c:pt>
              <c:pt idx="1">
                <c:v>4712.4632119137013</c:v>
              </c:pt>
              <c:pt idx="2">
                <c:v>4906.3993133939575</c:v>
              </c:pt>
              <c:pt idx="3">
                <c:v>4741.8177789085094</c:v>
              </c:pt>
              <c:pt idx="4">
                <c:v>4846.5055783482694</c:v>
              </c:pt>
              <c:pt idx="5">
                <c:v>4630.4746029600992</c:v>
              </c:pt>
              <c:pt idx="6">
                <c:v>4330.6474222253646</c:v>
              </c:pt>
              <c:pt idx="7">
                <c:v>4120.7893618521766</c:v>
              </c:pt>
              <c:pt idx="8">
                <c:v>3997.2931416271272</c:v>
              </c:pt>
              <c:pt idx="9">
                <c:v>4069.4699123337609</c:v>
              </c:pt>
              <c:pt idx="10">
                <c:v>4236.4748356743212</c:v>
              </c:pt>
              <c:pt idx="11">
                <c:v>3951.5909513412967</c:v>
              </c:pt>
              <c:pt idx="12">
                <c:v>3605.2084659564234</c:v>
              </c:pt>
              <c:pt idx="13">
                <c:v>3392.6542132349255</c:v>
              </c:pt>
              <c:pt idx="14">
                <c:v>3183.8518179040843</c:v>
              </c:pt>
              <c:pt idx="15">
                <c:v>3281.9563572533125</c:v>
              </c:pt>
              <c:pt idx="16">
                <c:v>3273.8112902333437</c:v>
              </c:pt>
            </c:numLit>
          </c:val>
        </c:ser>
        <c:ser>
          <c:idx val="2"/>
          <c:order val="5"/>
          <c:tx>
            <c:v>Industrie*)</c:v>
          </c:tx>
          <c:spPr>
            <a:solidFill>
              <a:schemeClr val="accent2"/>
            </a:solidFill>
          </c:spPr>
          <c:cat>
            <c:numLit>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0.0</c:formatCode>
              <c:ptCount val="17"/>
              <c:pt idx="0">
                <c:v>2786.4704820150005</c:v>
              </c:pt>
              <c:pt idx="1">
                <c:v>2694.4160910000005</c:v>
              </c:pt>
              <c:pt idx="2">
                <c:v>3117.7349666140003</c:v>
              </c:pt>
              <c:pt idx="3">
                <c:v>3242.7406449999999</c:v>
              </c:pt>
              <c:pt idx="4">
                <c:v>3197.4321179999997</c:v>
              </c:pt>
              <c:pt idx="5">
                <c:v>3185.4102149999999</c:v>
              </c:pt>
              <c:pt idx="6">
                <c:v>2677.0443624999998</c:v>
              </c:pt>
              <c:pt idx="7">
                <c:v>3003.1531650000006</c:v>
              </c:pt>
              <c:pt idx="8">
                <c:v>3066.3342800199998</c:v>
              </c:pt>
              <c:pt idx="9">
                <c:v>2982.0110377666665</c:v>
              </c:pt>
              <c:pt idx="10">
                <c:v>3064.3427664333321</c:v>
              </c:pt>
              <c:pt idx="11">
                <c:v>3032.8283622222216</c:v>
              </c:pt>
              <c:pt idx="12">
                <c:v>2905.5423472222219</c:v>
              </c:pt>
              <c:pt idx="13">
                <c:v>2870.3631937037044</c:v>
              </c:pt>
              <c:pt idx="14">
                <c:v>2907.6057725925934</c:v>
              </c:pt>
              <c:pt idx="15">
                <c:v>2959.78454717963</c:v>
              </c:pt>
              <c:pt idx="16">
                <c:v>2868.9017161299994</c:v>
              </c:pt>
            </c:numLit>
          </c:val>
        </c:ser>
        <c:ser>
          <c:idx val="7"/>
          <c:order val="6"/>
          <c:tx>
            <c:v>Netzverluste</c:v>
          </c:tx>
          <c:spPr>
            <a:solidFill>
              <a:schemeClr val="tx1">
                <a:lumMod val="75000"/>
                <a:lumOff val="25000"/>
              </a:schemeClr>
            </a:solidFill>
          </c:spPr>
          <c:cat>
            <c:numLit>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0.0</c:formatCode>
              <c:ptCount val="17"/>
              <c:pt idx="0">
                <c:v>818.03127011199012</c:v>
              </c:pt>
              <c:pt idx="1">
                <c:v>864.26088088472989</c:v>
              </c:pt>
              <c:pt idx="2">
                <c:v>832.10049058309994</c:v>
              </c:pt>
              <c:pt idx="3">
                <c:v>832.68255253799975</c:v>
              </c:pt>
              <c:pt idx="4">
                <c:v>696.62585189259994</c:v>
              </c:pt>
              <c:pt idx="5">
                <c:v>553.47702027900004</c:v>
              </c:pt>
              <c:pt idx="6">
                <c:v>504.555878904</c:v>
              </c:pt>
              <c:pt idx="7">
                <c:v>469.56248300799996</c:v>
              </c:pt>
              <c:pt idx="8">
                <c:v>446.6665641219999</c:v>
              </c:pt>
              <c:pt idx="9">
                <c:v>499.08250206540004</c:v>
              </c:pt>
              <c:pt idx="10">
                <c:v>527.48452140149993</c:v>
              </c:pt>
              <c:pt idx="11">
                <c:v>572.44726847360005</c:v>
              </c:pt>
              <c:pt idx="12">
                <c:v>706.48051635909997</c:v>
              </c:pt>
              <c:pt idx="13">
                <c:v>752.60174182605715</c:v>
              </c:pt>
              <c:pt idx="14">
                <c:v>734.36021690528389</c:v>
              </c:pt>
              <c:pt idx="15">
                <c:v>1678.1426553836659</c:v>
              </c:pt>
              <c:pt idx="16">
                <c:v>1697.6373673377461</c:v>
              </c:pt>
            </c:numLit>
          </c:val>
        </c:ser>
        <c:ser>
          <c:idx val="5"/>
          <c:order val="7"/>
          <c:tx>
            <c:v>Eigenverbrauch Kraftwerke</c:v>
          </c:tx>
          <c:spPr>
            <a:solidFill>
              <a:schemeClr val="bg1">
                <a:lumMod val="65000"/>
              </a:schemeClr>
            </a:solidFill>
          </c:spPr>
          <c:cat>
            <c:numLit>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0.0</c:formatCode>
              <c:ptCount val="17"/>
              <c:pt idx="0">
                <c:v>2102.1109080338001</c:v>
              </c:pt>
              <c:pt idx="1">
                <c:v>2121.7976175198</c:v>
              </c:pt>
              <c:pt idx="2">
                <c:v>2186.1106486737999</c:v>
              </c:pt>
              <c:pt idx="3">
                <c:v>2286.0764484880006</c:v>
              </c:pt>
              <c:pt idx="4">
                <c:v>1875.9749889999998</c:v>
              </c:pt>
              <c:pt idx="5">
                <c:v>1579.5351850000002</c:v>
              </c:pt>
              <c:pt idx="6">
                <c:v>1600.9692169999996</c:v>
              </c:pt>
              <c:pt idx="7">
                <c:v>1626.9957469999988</c:v>
              </c:pt>
              <c:pt idx="8">
                <c:v>1477.6557329999994</c:v>
              </c:pt>
              <c:pt idx="9">
                <c:v>1616.9869249999997</c:v>
              </c:pt>
              <c:pt idx="10">
                <c:v>1653.9560709999998</c:v>
              </c:pt>
              <c:pt idx="11">
                <c:v>1618.3099710000001</c:v>
              </c:pt>
              <c:pt idx="12">
                <c:v>1620.4325729999996</c:v>
              </c:pt>
              <c:pt idx="13">
                <c:v>1622.5442370000003</c:v>
              </c:pt>
              <c:pt idx="14">
                <c:v>1336.2976469999999</c:v>
              </c:pt>
              <c:pt idx="15">
                <c:v>1915.5772954822339</c:v>
              </c:pt>
              <c:pt idx="16">
                <c:v>1730.3887910961394</c:v>
              </c:pt>
            </c:numLit>
          </c:val>
        </c:ser>
        <c:ser>
          <c:idx val="6"/>
          <c:order val="8"/>
          <c:tx>
            <c:v>Umwandlungseinsatz</c:v>
          </c:tx>
          <c:spPr>
            <a:solidFill>
              <a:schemeClr val="bg2">
                <a:lumMod val="50000"/>
              </a:schemeClr>
            </a:solidFill>
          </c:spPr>
          <c:cat>
            <c:numLit>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0.0</c:formatCode>
              <c:ptCount val="17"/>
              <c:pt idx="0">
                <c:v>127.96299999999999</c:v>
              </c:pt>
              <c:pt idx="1">
                <c:v>97.710999999999984</c:v>
              </c:pt>
              <c:pt idx="2">
                <c:v>65.968000000000004</c:v>
              </c:pt>
              <c:pt idx="3">
                <c:v>22.19</c:v>
              </c:pt>
              <c:pt idx="4">
                <c:v>21.151</c:v>
              </c:pt>
              <c:pt idx="5">
                <c:v>32.531999999999996</c:v>
              </c:pt>
              <c:pt idx="6">
                <c:v>14.113</c:v>
              </c:pt>
              <c:pt idx="7">
                <c:v>18.126999999999999</c:v>
              </c:pt>
              <c:pt idx="8">
                <c:v>38.704999999999998</c:v>
              </c:pt>
              <c:pt idx="9">
                <c:v>65.552000000000007</c:v>
              </c:pt>
              <c:pt idx="10">
                <c:v>82.873666666666679</c:v>
              </c:pt>
              <c:pt idx="11">
                <c:v>64.317666666666668</c:v>
              </c:pt>
              <c:pt idx="12">
                <c:v>84.848611111111111</c:v>
              </c:pt>
              <c:pt idx="13">
                <c:v>59.819944444444452</c:v>
              </c:pt>
              <c:pt idx="14">
                <c:v>22.609388888888891</c:v>
              </c:pt>
              <c:pt idx="15">
                <c:v>20.44535344827586</c:v>
              </c:pt>
              <c:pt idx="16">
                <c:v>31.589017892720307</c:v>
              </c:pt>
            </c:numLit>
          </c:val>
        </c:ser>
        <c:dLbls>
          <c:showLegendKey val="0"/>
          <c:showVal val="0"/>
          <c:showCatName val="0"/>
          <c:showSerName val="0"/>
          <c:showPercent val="0"/>
          <c:showBubbleSize val="0"/>
        </c:dLbls>
        <c:axId val="449286128"/>
        <c:axId val="449286520"/>
      </c:areaChart>
      <c:catAx>
        <c:axId val="449286128"/>
        <c:scaling>
          <c:orientation val="minMax"/>
        </c:scaling>
        <c:delete val="0"/>
        <c:axPos val="b"/>
        <c:numFmt formatCode="General" sourceLinked="1"/>
        <c:majorTickMark val="out"/>
        <c:minorTickMark val="none"/>
        <c:tickLblPos val="nextTo"/>
        <c:txPr>
          <a:bodyPr rot="-5400000" vert="horz"/>
          <a:lstStyle/>
          <a:p>
            <a:pPr>
              <a:defRPr/>
            </a:pPr>
            <a:endParaRPr lang="de-DE"/>
          </a:p>
        </c:txPr>
        <c:crossAx val="449286520"/>
        <c:crosses val="autoZero"/>
        <c:auto val="1"/>
        <c:lblAlgn val="ctr"/>
        <c:lblOffset val="100"/>
        <c:tickLblSkip val="3"/>
        <c:noMultiLvlLbl val="0"/>
      </c:catAx>
      <c:valAx>
        <c:axId val="449286520"/>
        <c:scaling>
          <c:orientation val="minMax"/>
        </c:scaling>
        <c:delete val="0"/>
        <c:axPos val="l"/>
        <c:majorGridlines/>
        <c:numFmt formatCode="0" sourceLinked="0"/>
        <c:majorTickMark val="out"/>
        <c:minorTickMark val="none"/>
        <c:tickLblPos val="nextTo"/>
        <c:crossAx val="449286128"/>
        <c:crosses val="autoZero"/>
        <c:crossBetween val="midCat"/>
        <c:dispUnits>
          <c:builtInUnit val="thousands"/>
        </c:dispUnits>
      </c:valAx>
    </c:plotArea>
    <c:legend>
      <c:legendPos val="r"/>
      <c:layout>
        <c:manualLayout>
          <c:xMode val="edge"/>
          <c:yMode val="edge"/>
          <c:x val="0.60279162812384846"/>
          <c:y val="0.46197134930753525"/>
          <c:w val="0.3972083718761516"/>
          <c:h val="0.53802865069246464"/>
        </c:manualLayout>
      </c:layout>
      <c:overlay val="0"/>
    </c:legend>
    <c:plotVisOnly val="1"/>
    <c:dispBlanksAs val="zero"/>
    <c:showDLblsOverMax val="0"/>
  </c:chart>
  <c:printSettings>
    <c:headerFooter/>
    <c:pageMargins b="0.78740157499999996" l="0.7" r="0.7" t="0.78740157499999996"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71520215135435"/>
          <c:y val="0.14055592448534296"/>
          <c:w val="0.72592556478183667"/>
          <c:h val="0.83868643866805803"/>
        </c:manualLayout>
      </c:layout>
      <c:pieChart>
        <c:varyColors val="1"/>
        <c:ser>
          <c:idx val="0"/>
          <c:order val="0"/>
          <c:spPr>
            <a:ln>
              <a:solidFill>
                <a:schemeClr val="tx1"/>
              </a:solidFill>
            </a:ln>
          </c:spPr>
          <c:dPt>
            <c:idx val="0"/>
            <c:bubble3D val="0"/>
            <c:spPr>
              <a:solidFill>
                <a:schemeClr val="accent1"/>
              </a:solidFill>
              <a:ln>
                <a:solidFill>
                  <a:schemeClr val="tx1"/>
                </a:solidFill>
              </a:ln>
            </c:spPr>
          </c:dPt>
          <c:dPt>
            <c:idx val="1"/>
            <c:bubble3D val="0"/>
            <c:spPr>
              <a:solidFill>
                <a:srgbClr val="FFAC00"/>
              </a:solidFill>
              <a:ln>
                <a:solidFill>
                  <a:schemeClr val="tx1"/>
                </a:solidFill>
              </a:ln>
            </c:spPr>
          </c:dPt>
          <c:dPt>
            <c:idx val="2"/>
            <c:bubble3D val="0"/>
            <c:spPr>
              <a:solidFill>
                <a:srgbClr val="FFFF99"/>
              </a:solidFill>
              <a:ln>
                <a:solidFill>
                  <a:schemeClr val="tx1"/>
                </a:solidFill>
              </a:ln>
            </c:spPr>
          </c:dPt>
          <c:dPt>
            <c:idx val="3"/>
            <c:bubble3D val="0"/>
            <c:spPr>
              <a:solidFill>
                <a:schemeClr val="accent3"/>
              </a:solidFill>
              <a:ln>
                <a:solidFill>
                  <a:schemeClr val="tx1"/>
                </a:solidFill>
              </a:ln>
            </c:spPr>
          </c:dPt>
          <c:dPt>
            <c:idx val="4"/>
            <c:bubble3D val="0"/>
            <c:spPr>
              <a:solidFill>
                <a:schemeClr val="accent4"/>
              </a:solidFill>
              <a:ln>
                <a:solidFill>
                  <a:schemeClr val="tx1"/>
                </a:solidFill>
              </a:ln>
            </c:spPr>
          </c:dPt>
          <c:dPt>
            <c:idx val="5"/>
            <c:bubble3D val="0"/>
            <c:spPr>
              <a:solidFill>
                <a:schemeClr val="accent2"/>
              </a:solidFill>
              <a:ln>
                <a:solidFill>
                  <a:schemeClr val="tx1"/>
                </a:solidFill>
              </a:ln>
            </c:spPr>
          </c:dPt>
          <c:dPt>
            <c:idx val="6"/>
            <c:bubble3D val="0"/>
            <c:spPr>
              <a:solidFill>
                <a:schemeClr val="tx1">
                  <a:lumMod val="75000"/>
                  <a:lumOff val="25000"/>
                </a:schemeClr>
              </a:solidFill>
              <a:ln>
                <a:solidFill>
                  <a:schemeClr val="tx1"/>
                </a:solidFill>
              </a:ln>
            </c:spPr>
          </c:dPt>
          <c:dPt>
            <c:idx val="7"/>
            <c:bubble3D val="0"/>
            <c:spPr>
              <a:solidFill>
                <a:schemeClr val="bg1">
                  <a:lumMod val="65000"/>
                </a:schemeClr>
              </a:solidFill>
              <a:ln>
                <a:solidFill>
                  <a:schemeClr val="tx1"/>
                </a:solidFill>
              </a:ln>
            </c:spPr>
          </c:dPt>
          <c:dPt>
            <c:idx val="8"/>
            <c:bubble3D val="0"/>
            <c:spPr>
              <a:solidFill>
                <a:srgbClr val="FFFF99"/>
              </a:solidFill>
              <a:ln>
                <a:solidFill>
                  <a:schemeClr val="tx1"/>
                </a:solidFill>
              </a:ln>
            </c:spPr>
          </c:dPt>
          <c:dLbls>
            <c:dLbl>
              <c:idx val="0"/>
              <c:layout>
                <c:manualLayout>
                  <c:x val="0.11483459575476995"/>
                  <c:y val="0"/>
                </c:manualLayout>
              </c:layout>
              <c:tx>
                <c:rich>
                  <a:bodyPr/>
                  <a:lstStyle/>
                  <a:p>
                    <a:r>
                      <a:rPr lang="en-US" baseline="0"/>
                      <a:t>1,2</a:t>
                    </a:r>
                    <a:r>
                      <a:rPr lang="en-US"/>
                      <a:t>%</a:t>
                    </a:r>
                  </a:p>
                </c:rich>
              </c:tx>
              <c:showLegendKey val="0"/>
              <c:showVal val="1"/>
              <c:showCatName val="1"/>
              <c:showSerName val="0"/>
              <c:showPercent val="1"/>
              <c:showBubbleSize val="0"/>
              <c:extLst>
                <c:ext xmlns:c15="http://schemas.microsoft.com/office/drawing/2012/chart" uri="{CE6537A1-D6FC-4f65-9D91-7224C49458BB}"/>
              </c:extLst>
            </c:dLbl>
            <c:dLbl>
              <c:idx val="1"/>
              <c:layout>
                <c:manualLayout>
                  <c:x val="-0.20507456865140067"/>
                  <c:y val="0.22946470923062329"/>
                </c:manualLayout>
              </c:layout>
              <c:tx>
                <c:rich>
                  <a:bodyPr/>
                  <a:lstStyle/>
                  <a:p>
                    <a:pPr>
                      <a:defRPr>
                        <a:solidFill>
                          <a:sysClr val="windowText" lastClr="000000"/>
                        </a:solidFill>
                      </a:defRPr>
                    </a:pPr>
                    <a:r>
                      <a:rPr lang="en-US" baseline="0">
                        <a:solidFill>
                          <a:sysClr val="windowText" lastClr="000000"/>
                        </a:solidFill>
                      </a:rPr>
                      <a:t>21,5</a:t>
                    </a:r>
                    <a:r>
                      <a:rPr lang="en-US">
                        <a:solidFill>
                          <a:sysClr val="windowText" lastClr="000000"/>
                        </a:solidFill>
                      </a:rPr>
                      <a:t>%</a:t>
                    </a:r>
                  </a:p>
                </c:rich>
              </c:tx>
              <c:spPr/>
              <c:showLegendKey val="0"/>
              <c:showVal val="1"/>
              <c:showCatName val="1"/>
              <c:showSerName val="0"/>
              <c:showPercent val="1"/>
              <c:showBubbleSize val="0"/>
              <c:extLst>
                <c:ext xmlns:c15="http://schemas.microsoft.com/office/drawing/2012/chart" uri="{CE6537A1-D6FC-4f65-9D91-7224C49458BB}">
                  <c15:layout>
                    <c:manualLayout>
                      <c:w val="0.23876697424738522"/>
                      <c:h val="0.20640060240963856"/>
                    </c:manualLayout>
                  </c15:layout>
                </c:ext>
              </c:extLst>
            </c:dLbl>
            <c:dLbl>
              <c:idx val="2"/>
              <c:layout>
                <c:manualLayout>
                  <c:x val="-5.3486199924046894E-3"/>
                  <c:y val="-0.1861244189355849"/>
                </c:manualLayout>
              </c:layout>
              <c:tx>
                <c:rich>
                  <a:bodyPr/>
                  <a:lstStyle/>
                  <a:p>
                    <a:pPr>
                      <a:defRPr>
                        <a:solidFill>
                          <a:sysClr val="windowText" lastClr="000000"/>
                        </a:solidFill>
                      </a:defRPr>
                    </a:pPr>
                    <a:r>
                      <a:rPr lang="en-US">
                        <a:solidFill>
                          <a:sysClr val="windowText" lastClr="000000"/>
                        </a:solidFill>
                      </a:rPr>
                      <a:t>1,0%</a:t>
                    </a:r>
                  </a:p>
                </c:rich>
              </c:tx>
              <c:spPr>
                <a:noFill/>
              </c:spPr>
              <c:showLegendKey val="0"/>
              <c:showVal val="1"/>
              <c:showCatName val="1"/>
              <c:showSerName val="0"/>
              <c:showPercent val="1"/>
              <c:showBubbleSize val="0"/>
              <c:extLst>
                <c:ext xmlns:c15="http://schemas.microsoft.com/office/drawing/2012/chart" uri="{CE6537A1-D6FC-4f65-9D91-7224C49458BB}">
                  <c15:layout>
                    <c:manualLayout>
                      <c:w val="0.19127090026378724"/>
                      <c:h val="0.16875000000000001"/>
                    </c:manualLayout>
                  </c15:layout>
                </c:ext>
              </c:extLst>
            </c:dLbl>
            <c:dLbl>
              <c:idx val="3"/>
              <c:layout>
                <c:manualLayout>
                  <c:x val="-0.12181787389532676"/>
                  <c:y val="-8.8413694146665403E-2"/>
                </c:manualLayout>
              </c:layout>
              <c:spPr>
                <a:noFill/>
                <a:ln>
                  <a:noFill/>
                </a:ln>
                <a:effectLst/>
              </c:spPr>
              <c:txPr>
                <a:bodyPr wrap="square" lIns="38100" tIns="19050" rIns="38100" bIns="19050" anchor="ctr">
                  <a:noAutofit/>
                </a:bodyPr>
                <a:lstStyle/>
                <a:p>
                  <a:pPr>
                    <a:defRPr>
                      <a:solidFill>
                        <a:sysClr val="windowText" lastClr="000000"/>
                      </a:solidFill>
                    </a:defRPr>
                  </a:pPr>
                  <a:endParaRPr lang="de-DE"/>
                </a:p>
              </c:txPr>
              <c:showLegendKey val="0"/>
              <c:showVal val="1"/>
              <c:showCatName val="0"/>
              <c:showSerName val="0"/>
              <c:showPercent val="0"/>
              <c:showBubbleSize val="0"/>
              <c:extLst>
                <c:ext xmlns:c15="http://schemas.microsoft.com/office/drawing/2012/chart" uri="{CE6537A1-D6FC-4f65-9D91-7224C49458BB}">
                  <c15:layout>
                    <c:manualLayout>
                      <c:w val="0.23923245096328533"/>
                      <c:h val="0.20640060240963856"/>
                    </c:manualLayout>
                  </c15:layout>
                </c:ext>
              </c:extLst>
            </c:dLbl>
            <c:dLbl>
              <c:idx val="4"/>
              <c:layout>
                <c:manualLayout>
                  <c:x val="-5.9335887474306133E-2"/>
                  <c:y val="-5.0148542583256378E-2"/>
                </c:manualLayout>
              </c:layout>
              <c:spPr>
                <a:noFill/>
                <a:ln>
                  <a:noFill/>
                </a:ln>
                <a:effectLst/>
              </c:spPr>
              <c:txPr>
                <a:bodyPr wrap="square" lIns="38100" tIns="19050" rIns="38100" bIns="19050" anchor="ctr">
                  <a:noAutofit/>
                </a:bodyPr>
                <a:lstStyle/>
                <a:p>
                  <a:pPr>
                    <a:defRPr>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15:layout>
                    <c:manualLayout>
                      <c:w val="0.23796827412533231"/>
                      <c:h val="0.20640054885225675"/>
                    </c:manualLayout>
                  </c15:layout>
                </c:ext>
              </c:extLst>
            </c:dLbl>
            <c:dLbl>
              <c:idx val="5"/>
              <c:layout>
                <c:manualLayout>
                  <c:x val="0.18512715102075958"/>
                  <c:y val="-0.14532122333629161"/>
                </c:manualLayout>
              </c:layout>
              <c:spPr>
                <a:noFill/>
                <a:ln>
                  <a:noFill/>
                </a:ln>
                <a:effectLst/>
              </c:spPr>
              <c:txPr>
                <a:bodyPr wrap="square" lIns="38100" tIns="19050" rIns="38100" bIns="19050" anchor="ctr">
                  <a:noAutofit/>
                </a:bodyPr>
                <a:lstStyle/>
                <a:p>
                  <a:pPr>
                    <a:defRPr>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15:layout>
                    <c:manualLayout>
                      <c:w val="0.29137405442023251"/>
                      <c:h val="0.20640060240963856"/>
                    </c:manualLayout>
                  </c15:layout>
                </c:ext>
              </c:extLst>
            </c:dLbl>
            <c:dLbl>
              <c:idx val="6"/>
              <c:layout>
                <c:manualLayout>
                  <c:x val="0.19991713390944996"/>
                  <c:y val="0.13309163692667914"/>
                </c:manualLayout>
              </c:layout>
              <c:spPr>
                <a:noFill/>
                <a:ln>
                  <a:noFill/>
                </a:ln>
                <a:effectLst/>
              </c:spPr>
              <c:txPr>
                <a:bodyPr wrap="square" lIns="38100" tIns="19050" rIns="38100" bIns="19050" anchor="ctr">
                  <a:noAutofit/>
                </a:bodyPr>
                <a:lstStyle/>
                <a:p>
                  <a:pPr>
                    <a:defRPr>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15:layout>
                    <c:manualLayout>
                      <c:w val="0.22619705009904853"/>
                      <c:h val="0.20640060240963856"/>
                    </c:manualLayout>
                  </c15:layout>
                </c:ext>
              </c:extLst>
            </c:dLbl>
            <c:dLbl>
              <c:idx val="7"/>
              <c:layout>
                <c:manualLayout>
                  <c:x val="-5.8747811456004093E-2"/>
                  <c:y val="5.456471863586828E-2"/>
                </c:manualLayout>
              </c:layout>
              <c:tx>
                <c:rich>
                  <a:bodyPr wrap="square" lIns="38100" tIns="19050" rIns="38100" bIns="19050" anchor="ctr">
                    <a:noAutofit/>
                  </a:bodyPr>
                  <a:lstStyle/>
                  <a:p>
                    <a:pPr>
                      <a:defRPr/>
                    </a:pPr>
                    <a:fld id="{C43F0BA4-FD2B-43D9-8E3A-E457D3A06D9F}" type="VALUE">
                      <a:rPr lang="en-US" baseline="0"/>
                      <a:pPr>
                        <a:defRPr/>
                      </a:pPr>
                      <a:t>[WERT]</a:t>
                    </a:fld>
                    <a:endParaRPr lang="en-US" baseline="0"/>
                  </a:p>
                  <a:p>
                    <a:pPr>
                      <a:defRPr/>
                    </a:pPr>
                    <a:endParaRPr lang="de-DE"/>
                  </a:p>
                </c:rich>
              </c:tx>
              <c:spPr>
                <a:noFill/>
                <a:ln>
                  <a:noFill/>
                </a:ln>
                <a:effectLst/>
              </c:spPr>
              <c:showLegendKey val="0"/>
              <c:showVal val="1"/>
              <c:showCatName val="1"/>
              <c:showSerName val="0"/>
              <c:showPercent val="1"/>
              <c:showBubbleSize val="0"/>
              <c:extLst>
                <c:ext xmlns:c15="http://schemas.microsoft.com/office/drawing/2012/chart" uri="{CE6537A1-D6FC-4f65-9D91-7224C49458BB}">
                  <c15:layout>
                    <c:manualLayout>
                      <c:w val="0.26434874786108631"/>
                      <c:h val="0.13365937171522624"/>
                    </c:manualLayout>
                  </c15:layout>
                  <c15:dlblFieldTable/>
                  <c15:showDataLabelsRange val="0"/>
                </c:ext>
              </c:extLst>
            </c:dLbl>
            <c:dLbl>
              <c:idx val="8"/>
              <c:layout>
                <c:manualLayout>
                  <c:x val="-0.12321533045254396"/>
                  <c:y val="-5.6475903614457831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Lit>
              <c:ptCount val="9"/>
              <c:pt idx="0">
                <c:v>Verkehr</c:v>
              </c:pt>
              <c:pt idx="1">
                <c:v>Strom zur direkten Wärmeerzeugung</c:v>
              </c:pt>
              <c:pt idx="2">
                <c:v>Stromeinsatz in Wärmepumpen</c:v>
              </c:pt>
              <c:pt idx="3">
                <c:v>Haushalte*)</c:v>
              </c:pt>
              <c:pt idx="4">
                <c:v>GHD*)</c:v>
              </c:pt>
              <c:pt idx="5">
                <c:v>Industrie*)</c:v>
              </c:pt>
              <c:pt idx="6">
                <c:v>Netzverluste</c:v>
              </c:pt>
              <c:pt idx="7">
                <c:v>Eigenverbrauch KW</c:v>
              </c:pt>
              <c:pt idx="8">
                <c:v>Umwandlungseinsatz</c:v>
              </c:pt>
            </c:strLit>
          </c:cat>
          <c:val>
            <c:numLit>
              <c:formatCode>0.0%</c:formatCode>
              <c:ptCount val="9"/>
              <c:pt idx="0">
                <c:v>1.153994084381966E-2</c:v>
              </c:pt>
              <c:pt idx="1">
                <c:v>0.2146509276421171</c:v>
              </c:pt>
              <c:pt idx="2">
                <c:v>1.0404212459706803E-2</c:v>
              </c:pt>
              <c:pt idx="3">
                <c:v>0.14067106887208131</c:v>
              </c:pt>
              <c:pt idx="4">
                <c:v>0.21231445861352524</c:v>
              </c:pt>
              <c:pt idx="5">
                <c:v>0.18605510845805029</c:v>
              </c:pt>
              <c:pt idx="6">
                <c:v>0.11009582612280432</c:v>
              </c:pt>
              <c:pt idx="7">
                <c:v>0.11221983394965428</c:v>
              </c:pt>
              <c:pt idx="8">
                <c:v>2.048623038241108E-3</c:v>
              </c:pt>
            </c:numLit>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w="3175">
      <a:noFill/>
    </a:ln>
  </c:spPr>
  <c:printSettings>
    <c:headerFooter/>
    <c:pageMargins b="0.78740157499999996" l="0.7" r="0.7" t="0.78740157499999996"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24524472034984E-2"/>
          <c:y val="7.4869719497353326E-2"/>
          <c:w val="0.51739246183303822"/>
          <c:h val="0.77631937258319261"/>
        </c:manualLayout>
      </c:layout>
      <c:areaChart>
        <c:grouping val="stacked"/>
        <c:varyColors val="0"/>
        <c:ser>
          <c:idx val="1"/>
          <c:order val="0"/>
          <c:tx>
            <c:v>Strom für Sektorkopplung</c:v>
          </c:tx>
          <c:spPr>
            <a:solidFill>
              <a:srgbClr val="C00060"/>
            </a:solidFill>
          </c:spPr>
          <c:cat>
            <c:numLit>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0.0</c:formatCode>
              <c:ptCount val="17"/>
              <c:pt idx="0">
                <c:v>4332.4477999825785</c:v>
              </c:pt>
              <c:pt idx="1">
                <c:v>4248.637888519941</c:v>
              </c:pt>
              <c:pt idx="2">
                <c:v>4580.491354024427</c:v>
              </c:pt>
              <c:pt idx="3">
                <c:v>4595.2405197891994</c:v>
              </c:pt>
              <c:pt idx="4">
                <c:v>4670.1523364703025</c:v>
              </c:pt>
              <c:pt idx="5">
                <c:v>4493.0634756830787</c:v>
              </c:pt>
              <c:pt idx="6">
                <c:v>4341.6320457001775</c:v>
              </c:pt>
              <c:pt idx="7">
                <c:v>4546.1404256256728</c:v>
              </c:pt>
              <c:pt idx="8">
                <c:v>4247.2026970315255</c:v>
              </c:pt>
              <c:pt idx="9">
                <c:v>4223.1480428488849</c:v>
              </c:pt>
              <c:pt idx="10">
                <c:v>4254.9208527874916</c:v>
              </c:pt>
              <c:pt idx="11">
                <c:v>4003.779350096388</c:v>
              </c:pt>
              <c:pt idx="12">
                <c:v>4036.4373834210787</c:v>
              </c:pt>
              <c:pt idx="13">
                <c:v>3878.8836787082937</c:v>
              </c:pt>
              <c:pt idx="14">
                <c:v>3840.4386586239871</c:v>
              </c:pt>
              <c:pt idx="15">
                <c:v>3779.7146443906345</c:v>
              </c:pt>
              <c:pt idx="16">
                <c:v>3648.2096050908181</c:v>
              </c:pt>
            </c:numLit>
          </c:val>
        </c:ser>
        <c:ser>
          <c:idx val="0"/>
          <c:order val="1"/>
          <c:tx>
            <c:v>klassischer Stromverbrauch bei Endverbrauchern (ohne Strom für Wärme und Verkehr)</c:v>
          </c:tx>
          <c:spPr>
            <a:solidFill>
              <a:schemeClr val="bg1">
                <a:lumMod val="85000"/>
              </a:schemeClr>
            </a:solidFill>
            <a:ln>
              <a:noFill/>
            </a:ln>
          </c:spPr>
          <c:cat>
            <c:numLit>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0.0</c:formatCode>
              <c:ptCount val="17"/>
              <c:pt idx="0">
                <c:v>9937.5480017574337</c:v>
              </c:pt>
              <c:pt idx="1">
                <c:v>10001.64302109338</c:v>
              </c:pt>
              <c:pt idx="2">
                <c:v>10812.621651980799</c:v>
              </c:pt>
              <c:pt idx="3">
                <c:v>10768.135449934598</c:v>
              </c:pt>
              <c:pt idx="4">
                <c:v>10893.610558805003</c:v>
              </c:pt>
              <c:pt idx="5">
                <c:v>10473.670883338174</c:v>
              </c:pt>
              <c:pt idx="6">
                <c:v>9579.8141655048021</c:v>
              </c:pt>
              <c:pt idx="7">
                <c:v>9708.8397818748381</c:v>
              </c:pt>
              <c:pt idx="8">
                <c:v>9914.8686855163087</c:v>
              </c:pt>
              <c:pt idx="9">
                <c:v>9795.2545402529759</c:v>
              </c:pt>
              <c:pt idx="10">
                <c:v>10068.028307037201</c:v>
              </c:pt>
              <c:pt idx="11">
                <c:v>9600.0517993480553</c:v>
              </c:pt>
              <c:pt idx="12">
                <c:v>9238.8561721344777</c:v>
              </c:pt>
              <c:pt idx="13">
                <c:v>8699.3544028472643</c:v>
              </c:pt>
              <c:pt idx="14">
                <c:v>8503.9942611537899</c:v>
              </c:pt>
              <c:pt idx="15">
                <c:v>8517.8089336093672</c:v>
              </c:pt>
              <c:pt idx="16">
                <c:v>8311.8094329091819</c:v>
              </c:pt>
            </c:numLit>
          </c:val>
        </c:ser>
        <c:ser>
          <c:idx val="2"/>
          <c:order val="2"/>
          <c:tx>
            <c:v>Stromeinsatz im Umwandlungssektor</c:v>
          </c:tx>
          <c:spPr>
            <a:solidFill>
              <a:schemeClr val="accent4">
                <a:lumMod val="75000"/>
              </a:schemeClr>
            </a:solidFill>
            <a:ln w="25400">
              <a:noFill/>
            </a:ln>
          </c:spPr>
          <c:cat>
            <c:numLit>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0.0</c:formatCode>
              <c:ptCount val="17"/>
              <c:pt idx="0">
                <c:v>3048.1051781457904</c:v>
              </c:pt>
              <c:pt idx="1">
                <c:v>3083.7694984045297</c:v>
              </c:pt>
              <c:pt idx="2">
                <c:v>3084.1791392568998</c:v>
              </c:pt>
              <c:pt idx="3">
                <c:v>3140.9490010260006</c:v>
              </c:pt>
              <c:pt idx="4">
                <c:v>2593.7518408925998</c:v>
              </c:pt>
              <c:pt idx="5">
                <c:v>2165.5442052790004</c:v>
              </c:pt>
              <c:pt idx="6">
                <c:v>2119.6380959039998</c:v>
              </c:pt>
              <c:pt idx="7">
                <c:v>2114.6852300079986</c:v>
              </c:pt>
              <c:pt idx="8">
                <c:v>1963.0272971219993</c:v>
              </c:pt>
              <c:pt idx="9">
                <c:v>2181.6214270653995</c:v>
              </c:pt>
              <c:pt idx="10">
                <c:v>2264.3142590681664</c:v>
              </c:pt>
              <c:pt idx="11">
                <c:v>2255.0749061402666</c:v>
              </c:pt>
              <c:pt idx="12">
                <c:v>2411.7617004702106</c:v>
              </c:pt>
              <c:pt idx="13">
                <c:v>2434.9659232705017</c:v>
              </c:pt>
              <c:pt idx="14">
                <c:v>2093.2672527941727</c:v>
              </c:pt>
              <c:pt idx="15">
                <c:v>3609.1952948724193</c:v>
              </c:pt>
              <c:pt idx="16">
                <c:v>3457.0095728783299</c:v>
              </c:pt>
            </c:numLit>
          </c:val>
        </c:ser>
        <c:dLbls>
          <c:showLegendKey val="0"/>
          <c:showVal val="0"/>
          <c:showCatName val="0"/>
          <c:showSerName val="0"/>
          <c:showPercent val="0"/>
          <c:showBubbleSize val="0"/>
        </c:dLbls>
        <c:axId val="450679912"/>
        <c:axId val="450677952"/>
      </c:areaChart>
      <c:catAx>
        <c:axId val="450679912"/>
        <c:scaling>
          <c:orientation val="minMax"/>
        </c:scaling>
        <c:delete val="0"/>
        <c:axPos val="b"/>
        <c:numFmt formatCode="General" sourceLinked="1"/>
        <c:majorTickMark val="out"/>
        <c:minorTickMark val="none"/>
        <c:tickLblPos val="nextTo"/>
        <c:txPr>
          <a:bodyPr rot="-5400000" vert="horz"/>
          <a:lstStyle/>
          <a:p>
            <a:pPr>
              <a:defRPr/>
            </a:pPr>
            <a:endParaRPr lang="de-DE"/>
          </a:p>
        </c:txPr>
        <c:crossAx val="450677952"/>
        <c:crosses val="autoZero"/>
        <c:auto val="1"/>
        <c:lblAlgn val="ctr"/>
        <c:lblOffset val="100"/>
        <c:tickLblSkip val="3"/>
        <c:noMultiLvlLbl val="0"/>
      </c:catAx>
      <c:valAx>
        <c:axId val="450677952"/>
        <c:scaling>
          <c:orientation val="minMax"/>
        </c:scaling>
        <c:delete val="0"/>
        <c:axPos val="l"/>
        <c:majorGridlines/>
        <c:numFmt formatCode="0" sourceLinked="0"/>
        <c:majorTickMark val="out"/>
        <c:minorTickMark val="none"/>
        <c:tickLblPos val="nextTo"/>
        <c:crossAx val="450679912"/>
        <c:crosses val="autoZero"/>
        <c:crossBetween val="midCat"/>
        <c:dispUnits>
          <c:builtInUnit val="thousands"/>
        </c:dispUnits>
      </c:valAx>
    </c:plotArea>
    <c:legend>
      <c:legendPos val="r"/>
      <c:layout>
        <c:manualLayout>
          <c:xMode val="edge"/>
          <c:yMode val="edge"/>
          <c:x val="0.67355902058295347"/>
          <c:y val="0.49363449435323087"/>
          <c:w val="0.32644097941704653"/>
          <c:h val="0.50636550564676908"/>
        </c:manualLayout>
      </c:layout>
      <c:overlay val="0"/>
    </c:legend>
    <c:plotVisOnly val="1"/>
    <c:dispBlanksAs val="zero"/>
    <c:showDLblsOverMax val="0"/>
  </c:chart>
  <c:printSettings>
    <c:headerFooter/>
    <c:pageMargins b="0.78740157499999996" l="0.7" r="0.7" t="0.78740157499999996"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968096866243346"/>
          <c:y val="2.9920230882798625E-2"/>
          <c:w val="0.72592556478183667"/>
          <c:h val="0.83868643866805803"/>
        </c:manualLayout>
      </c:layout>
      <c:pieChart>
        <c:varyColors val="1"/>
        <c:ser>
          <c:idx val="0"/>
          <c:order val="0"/>
          <c:spPr>
            <a:solidFill>
              <a:schemeClr val="bg1">
                <a:lumMod val="85000"/>
              </a:schemeClr>
            </a:solidFill>
            <a:ln>
              <a:solidFill>
                <a:schemeClr val="tx1"/>
              </a:solidFill>
            </a:ln>
          </c:spPr>
          <c:dPt>
            <c:idx val="0"/>
            <c:bubble3D val="0"/>
            <c:spPr>
              <a:solidFill>
                <a:srgbClr val="C00060"/>
              </a:solidFill>
              <a:ln>
                <a:solidFill>
                  <a:schemeClr val="tx1"/>
                </a:solidFill>
              </a:ln>
            </c:spPr>
          </c:dPt>
          <c:dPt>
            <c:idx val="1"/>
            <c:bubble3D val="0"/>
          </c:dPt>
          <c:dPt>
            <c:idx val="2"/>
            <c:bubble3D val="0"/>
            <c:spPr>
              <a:solidFill>
                <a:schemeClr val="accent4">
                  <a:lumMod val="75000"/>
                </a:schemeClr>
              </a:solidFill>
              <a:ln>
                <a:solidFill>
                  <a:schemeClr val="tx1"/>
                </a:solidFill>
              </a:ln>
            </c:spPr>
          </c:dPt>
          <c:dPt>
            <c:idx val="3"/>
            <c:bubble3D val="0"/>
          </c:dPt>
          <c:dPt>
            <c:idx val="4"/>
            <c:bubble3D val="0"/>
          </c:dPt>
          <c:dPt>
            <c:idx val="5"/>
            <c:bubble3D val="0"/>
          </c:dPt>
          <c:dPt>
            <c:idx val="6"/>
            <c:bubble3D val="0"/>
          </c:dPt>
          <c:dPt>
            <c:idx val="7"/>
            <c:bubble3D val="0"/>
          </c:dPt>
          <c:dPt>
            <c:idx val="8"/>
            <c:bubble3D val="0"/>
          </c:dPt>
          <c:dLbls>
            <c:dLbl>
              <c:idx val="0"/>
              <c:layout>
                <c:manualLayout>
                  <c:x val="-7.182703925550786E-2"/>
                  <c:y val="0.19948451745105836"/>
                </c:manualLayout>
              </c:layout>
              <c:spPr>
                <a:noFill/>
                <a:ln>
                  <a:noFill/>
                </a:ln>
                <a:effectLst/>
              </c:spPr>
              <c:txPr>
                <a:bodyPr wrap="square" lIns="38100" tIns="19050" rIns="38100" bIns="19050" anchor="ctr">
                  <a:spAutoFit/>
                </a:bodyPr>
                <a:lstStyle/>
                <a:p>
                  <a:pPr>
                    <a:defRPr>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15:layout>
                    <c:manualLayout>
                      <c:w val="0.26050798221033961"/>
                      <c:h val="0.10593249792166556"/>
                    </c:manualLayout>
                  </c15:layout>
                </c:ext>
              </c:extLst>
            </c:dLbl>
            <c:dLbl>
              <c:idx val="1"/>
              <c:layout>
                <c:manualLayout>
                  <c:x val="7.8356770096917605E-2"/>
                  <c:y val="-0.26575711151828241"/>
                </c:manualLayout>
              </c:layout>
              <c:spPr>
                <a:noFill/>
                <a:ln>
                  <a:noFill/>
                </a:ln>
                <a:effectLst/>
              </c:spPr>
              <c:txPr>
                <a:bodyPr wrap="square" lIns="38100" tIns="19050" rIns="38100" bIns="19050" anchor="ctr">
                  <a:spAutoFit/>
                </a:bodyPr>
                <a:lstStyle/>
                <a:p>
                  <a:pPr>
                    <a:defRPr>
                      <a:solidFill>
                        <a:sysClr val="windowText" lastClr="000000"/>
                      </a:solidFill>
                    </a:defRPr>
                  </a:pPr>
                  <a:endParaRPr lang="de-DE"/>
                </a:p>
              </c:txPr>
              <c:showLegendKey val="0"/>
              <c:showVal val="1"/>
              <c:showCatName val="0"/>
              <c:showSerName val="0"/>
              <c:showPercent val="0"/>
              <c:showBubbleSize val="0"/>
              <c:extLst>
                <c:ext xmlns:c15="http://schemas.microsoft.com/office/drawing/2012/chart" uri="{CE6537A1-D6FC-4f65-9D91-7224C49458BB}">
                  <c15:layout>
                    <c:manualLayout>
                      <c:w val="0.25302707010462994"/>
                      <c:h val="0.11122912281774884"/>
                    </c:manualLayout>
                  </c15:layout>
                </c:ext>
              </c:extLst>
            </c:dLbl>
            <c:dLbl>
              <c:idx val="2"/>
              <c:layout>
                <c:manualLayout>
                  <c:x val="0.26219902825265429"/>
                  <c:y val="0.19420957952305354"/>
                </c:manualLayout>
              </c:layout>
              <c:spPr>
                <a:noFill/>
                <a:ln>
                  <a:noFill/>
                </a:ln>
                <a:effectLst/>
              </c:spPr>
              <c:txPr>
                <a:bodyPr wrap="square" lIns="38100" tIns="19050" rIns="38100" bIns="19050" anchor="ctr">
                  <a:spAutoFit/>
                </a:bodyPr>
                <a:lstStyle/>
                <a:p>
                  <a:pPr>
                    <a:defRPr>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15:layout>
                    <c:manualLayout>
                      <c:w val="0.22661456592714466"/>
                      <c:h val="0.19357398453552352"/>
                    </c:manualLayout>
                  </c15:layout>
                </c:ext>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Lit>
              <c:ptCount val="3"/>
              <c:pt idx="0">
                <c:v>Strom Sektorkopplung</c:v>
              </c:pt>
              <c:pt idx="1">
                <c:v>Endverbraucher ohne Verkehr und Wärme</c:v>
              </c:pt>
              <c:pt idx="2">
                <c:v>Umwandlungssektor</c:v>
              </c:pt>
            </c:strLit>
          </c:cat>
          <c:val>
            <c:numLit>
              <c:formatCode>0.0%</c:formatCode>
              <c:ptCount val="3"/>
              <c:pt idx="0">
                <c:v>0.2366350674420247</c:v>
              </c:pt>
              <c:pt idx="1">
                <c:v>0.53913173820306259</c:v>
              </c:pt>
              <c:pt idx="2">
                <c:v>0.22423319435491268</c:v>
              </c:pt>
            </c:numLit>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w="3175">
      <a:noFill/>
    </a:ln>
  </c:spPr>
  <c:printSettings>
    <c:headerFooter/>
    <c:pageMargins b="0.78740157499999996" l="0.7" r="0.7" t="0.78740157499999996"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43984167232546E-2"/>
          <c:y val="6.2532587169017911E-2"/>
          <c:w val="0.54124674630095793"/>
          <c:h val="0.78172277942667823"/>
        </c:manualLayout>
      </c:layout>
      <c:areaChart>
        <c:grouping val="stacked"/>
        <c:varyColors val="0"/>
        <c:ser>
          <c:idx val="10"/>
          <c:order val="0"/>
          <c:tx>
            <c:v>Strom aus fossilen ET</c:v>
          </c:tx>
          <c:spPr>
            <a:pattFill prst="pct80">
              <a:fgClr>
                <a:srgbClr val="2AA68E"/>
              </a:fgClr>
              <a:bgClr>
                <a:schemeClr val="bg1"/>
              </a:bgClr>
            </a:pattFill>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c:formatCode>
              <c:ptCount val="30"/>
              <c:pt idx="0">
                <c:v>3.1485728898748229</c:v>
              </c:pt>
              <c:pt idx="1">
                <c:v>3.2626855769482761</c:v>
              </c:pt>
              <c:pt idx="2">
                <c:v>3.2913054015378247</c:v>
              </c:pt>
              <c:pt idx="3">
                <c:v>3.2830169960361379</c:v>
              </c:pt>
              <c:pt idx="4">
                <c:v>3.4009247913284808</c:v>
              </c:pt>
              <c:pt idx="5">
                <c:v>3.2755225596676372</c:v>
              </c:pt>
              <c:pt idx="6">
                <c:v>3.3517096461179299</c:v>
              </c:pt>
              <c:pt idx="7">
                <c:v>3.3927752023879232</c:v>
              </c:pt>
              <c:pt idx="8">
                <c:v>3.2771185475905797</c:v>
              </c:pt>
              <c:pt idx="9">
                <c:v>3.292715605284569</c:v>
              </c:pt>
              <c:pt idx="10">
                <c:v>3.3918378596025613</c:v>
              </c:pt>
              <c:pt idx="11">
                <c:v>3.4376338493362231</c:v>
              </c:pt>
              <c:pt idx="12">
                <c:v>3.3263692401795555</c:v>
              </c:pt>
              <c:pt idx="13">
                <c:v>3.7687291130505867</c:v>
              </c:pt>
              <c:pt idx="14">
                <c:v>3.7220278909990663</c:v>
              </c:pt>
              <c:pt idx="15">
                <c:v>3.9810438905599108</c:v>
              </c:pt>
              <c:pt idx="16">
                <c:v>3.9238735651232823</c:v>
              </c:pt>
              <c:pt idx="17">
                <c:v>3.8696575554291233</c:v>
              </c:pt>
              <c:pt idx="18">
                <c:v>3.6534469143422137</c:v>
              </c:pt>
              <c:pt idx="19">
                <c:v>3.4735935582789979</c:v>
              </c:pt>
              <c:pt idx="20">
                <c:v>3.5677374434530158</c:v>
              </c:pt>
              <c:pt idx="21">
                <c:v>3.1687913889705026</c:v>
              </c:pt>
              <c:pt idx="22">
                <c:v>2.9817711968908727</c:v>
              </c:pt>
              <c:pt idx="23">
                <c:v>2.9657684129236896</c:v>
              </c:pt>
              <c:pt idx="24">
                <c:v>2.6637486944903821</c:v>
              </c:pt>
              <c:pt idx="25">
                <c:v>2.5325560594144449</c:v>
              </c:pt>
              <c:pt idx="26">
                <c:v>2.3412373145739047</c:v>
              </c:pt>
              <c:pt idx="27">
                <c:v>2.1602128407079291</c:v>
              </c:pt>
              <c:pt idx="28">
                <c:v>2.1230786853578723</c:v>
              </c:pt>
              <c:pt idx="29" formatCode="0.0">
                <c:v>1.9197064970442534</c:v>
              </c:pt>
            </c:numLit>
          </c:val>
        </c:ser>
        <c:ser>
          <c:idx val="9"/>
          <c:order val="1"/>
          <c:tx>
            <c:v>Strom aus EE</c:v>
          </c:tx>
          <c:spPr>
            <a:pattFill prst="pct80">
              <a:fgClr>
                <a:srgbClr val="86E0CF"/>
              </a:fgClr>
              <a:bgClr>
                <a:schemeClr val="bg1"/>
              </a:bgClr>
            </a:pattFill>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0.0</c:formatCode>
              <c:ptCount val="30"/>
              <c:pt idx="0">
                <c:v>0.11081933566847205</c:v>
              </c:pt>
              <c:pt idx="1">
                <c:v>0.10437900194571369</c:v>
              </c:pt>
              <c:pt idx="2">
                <c:v>0.1229118199744416</c:v>
              </c:pt>
              <c:pt idx="3">
                <c:v>0.12968258404300753</c:v>
              </c:pt>
              <c:pt idx="4">
                <c:v>0.15281062280786276</c:v>
              </c:pt>
              <c:pt idx="5">
                <c:v>0.16154203599620037</c:v>
              </c:pt>
              <c:pt idx="6">
                <c:v>0.16529942640875417</c:v>
              </c:pt>
              <c:pt idx="7">
                <c:v>0.1450508689237798</c:v>
              </c:pt>
              <c:pt idx="8">
                <c:v>0.15441919857756659</c:v>
              </c:pt>
              <c:pt idx="9">
                <c:v>0.18061309227299324</c:v>
              </c:pt>
              <c:pt idx="10">
                <c:v>0.22805313250262685</c:v>
              </c:pt>
              <c:pt idx="11">
                <c:v>0.24291631055266671</c:v>
              </c:pt>
              <c:pt idx="12">
                <c:v>0.27749775893155554</c:v>
              </c:pt>
              <c:pt idx="13">
                <c:v>0.31440102026532518</c:v>
              </c:pt>
              <c:pt idx="14">
                <c:v>0.38617066418754109</c:v>
              </c:pt>
              <c:pt idx="15">
                <c:v>0.4571321301311827</c:v>
              </c:pt>
              <c:pt idx="16">
                <c:v>0.51489743614739902</c:v>
              </c:pt>
              <c:pt idx="17">
                <c:v>0.64569548474488292</c:v>
              </c:pt>
              <c:pt idx="18">
                <c:v>0.65486312615567976</c:v>
              </c:pt>
              <c:pt idx="19">
                <c:v>0.68142265975808081</c:v>
              </c:pt>
              <c:pt idx="20">
                <c:v>0.73074140408073818</c:v>
              </c:pt>
              <c:pt idx="21">
                <c:v>0.81210231576630965</c:v>
              </c:pt>
              <c:pt idx="22">
                <c:v>0.91596892976386279</c:v>
              </c:pt>
              <c:pt idx="23">
                <c:v>0.99386898750847275</c:v>
              </c:pt>
              <c:pt idx="24">
                <c:v>1.0053266422732294</c:v>
              </c:pt>
              <c:pt idx="25">
                <c:v>1.1719229430300002</c:v>
              </c:pt>
              <c:pt idx="26">
                <c:v>1.1152083534824291</c:v>
              </c:pt>
              <c:pt idx="27">
                <c:v>1.26562066307196</c:v>
              </c:pt>
              <c:pt idx="28">
                <c:v>1.2902310981756839</c:v>
              </c:pt>
              <c:pt idx="29">
                <c:v>1.39013229096308</c:v>
              </c:pt>
            </c:numLit>
          </c:val>
        </c:ser>
        <c:ser>
          <c:idx val="8"/>
          <c:order val="2"/>
          <c:tx>
            <c:v>Biomasse</c:v>
          </c:tx>
          <c:spPr>
            <a:solidFill>
              <a:srgbClr val="009900"/>
            </a:solidFill>
            <a:ln w="25400">
              <a:noFill/>
            </a:ln>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c:formatCode>
              <c:ptCount val="30"/>
              <c:pt idx="0">
                <c:v>0.45611111111111113</c:v>
              </c:pt>
              <c:pt idx="1">
                <c:v>0.45583333333333331</c:v>
              </c:pt>
              <c:pt idx="2">
                <c:v>0.45583333333333331</c:v>
              </c:pt>
              <c:pt idx="3">
                <c:v>0.45583333333333331</c:v>
              </c:pt>
              <c:pt idx="4">
                <c:v>0.45583333333333331</c:v>
              </c:pt>
              <c:pt idx="5">
                <c:v>0.50416666666666665</c:v>
              </c:pt>
              <c:pt idx="6">
                <c:v>0.5083333333333333</c:v>
              </c:pt>
              <c:pt idx="7">
                <c:v>0.45750000000000002</c:v>
              </c:pt>
              <c:pt idx="8">
                <c:v>0.5033333333333333</c:v>
              </c:pt>
              <c:pt idx="9">
                <c:v>0.49972222222222223</c:v>
              </c:pt>
              <c:pt idx="10">
                <c:v>0.50138888888888888</c:v>
              </c:pt>
              <c:pt idx="11">
                <c:v>0.50138888888888888</c:v>
              </c:pt>
              <c:pt idx="12">
                <c:v>0.50138888888888888</c:v>
              </c:pt>
              <c:pt idx="13">
                <c:v>1.7718524202213037</c:v>
              </c:pt>
              <c:pt idx="14">
                <c:v>1.7510755143711798</c:v>
              </c:pt>
              <c:pt idx="15">
                <c:v>1.6965591700756972</c:v>
              </c:pt>
              <c:pt idx="16">
                <c:v>2.0416210008266091</c:v>
              </c:pt>
              <c:pt idx="17">
                <c:v>2.3592996420116306</c:v>
              </c:pt>
              <c:pt idx="18">
                <c:v>2.3592996420116306</c:v>
              </c:pt>
              <c:pt idx="19">
                <c:v>2.8578281662622396</c:v>
              </c:pt>
              <c:pt idx="20">
                <c:v>4.2352680474805684</c:v>
              </c:pt>
              <c:pt idx="21">
                <c:v>4.0459164415647662</c:v>
              </c:pt>
              <c:pt idx="22" formatCode="0.0">
                <c:v>3.4580588066070432</c:v>
              </c:pt>
              <c:pt idx="23" formatCode="0.0">
                <c:v>3.5052845926857352</c:v>
              </c:pt>
              <c:pt idx="24" formatCode="0.0">
                <c:v>2.8105152362222219</c:v>
              </c:pt>
              <c:pt idx="25" formatCode="0.0">
                <c:v>3.2349287597250171</c:v>
              </c:pt>
              <c:pt idx="26" formatCode="0.0">
                <c:v>3.1769998743806651</c:v>
              </c:pt>
              <c:pt idx="27" formatCode="0.0">
                <c:v>3.1863470138431014</c:v>
              </c:pt>
              <c:pt idx="28" formatCode="0.0">
                <c:v>2.7986500015555555</c:v>
              </c:pt>
              <c:pt idx="29" formatCode="0.0">
                <c:v>3.1786772817732083</c:v>
              </c:pt>
            </c:numLit>
          </c:val>
        </c:ser>
        <c:ser>
          <c:idx val="1"/>
          <c:order val="3"/>
          <c:tx>
            <c:v>Klär-/Deponiegas, biogene Abfälle</c:v>
          </c:tx>
          <c:spPr>
            <a:solidFill>
              <a:schemeClr val="accent3">
                <a:lumMod val="60000"/>
                <a:lumOff val="40000"/>
              </a:schemeClr>
            </a:solidFill>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c:formatCode>
              <c:ptCount val="30"/>
              <c:pt idx="0">
                <c:v>0</c:v>
              </c:pt>
              <c:pt idx="1">
                <c:v>0</c:v>
              </c:pt>
              <c:pt idx="2">
                <c:v>0</c:v>
              </c:pt>
              <c:pt idx="3">
                <c:v>0</c:v>
              </c:pt>
              <c:pt idx="4">
                <c:v>0</c:v>
              </c:pt>
              <c:pt idx="5">
                <c:v>0</c:v>
              </c:pt>
              <c:pt idx="6">
                <c:v>0</c:v>
              </c:pt>
              <c:pt idx="7">
                <c:v>0</c:v>
              </c:pt>
              <c:pt idx="8">
                <c:v>0</c:v>
              </c:pt>
              <c:pt idx="9">
                <c:v>0</c:v>
              </c:pt>
              <c:pt idx="10">
                <c:v>0</c:v>
              </c:pt>
              <c:pt idx="11">
                <c:v>6.3138888888888891E-4</c:v>
              </c:pt>
              <c:pt idx="12">
                <c:v>1.1986388888888886E-3</c:v>
              </c:pt>
              <c:pt idx="13">
                <c:v>7.2222222222222219E-5</c:v>
              </c:pt>
              <c:pt idx="14">
                <c:v>8.3247499999999988E-2</c:v>
              </c:pt>
              <c:pt idx="15">
                <c:v>8.919083333333333E-2</c:v>
              </c:pt>
              <c:pt idx="16">
                <c:v>8.0504245554366805E-2</c:v>
              </c:pt>
              <c:pt idx="17">
                <c:v>0.13213686758287482</c:v>
              </c:pt>
              <c:pt idx="18">
                <c:v>0.13213686758287482</c:v>
              </c:pt>
              <c:pt idx="19">
                <c:v>8.8373547076366257E-2</c:v>
              </c:pt>
              <c:pt idx="20">
                <c:v>0.41733801771550005</c:v>
              </c:pt>
              <c:pt idx="21">
                <c:v>0.4976281964865652</c:v>
              </c:pt>
              <c:pt idx="22" formatCode="0.0">
                <c:v>0.63174010402234704</c:v>
              </c:pt>
              <c:pt idx="23" formatCode="0.0">
                <c:v>0.58779421111111119</c:v>
              </c:pt>
              <c:pt idx="24" formatCode="0.0">
                <c:v>0.45626657277777782</c:v>
              </c:pt>
              <c:pt idx="25" formatCode="0.0">
                <c:v>0.64522837388888887</c:v>
              </c:pt>
              <c:pt idx="26" formatCode="0.0">
                <c:v>0.60742750722222227</c:v>
              </c:pt>
              <c:pt idx="27" formatCode="0.0">
                <c:v>0.60475143666666653</c:v>
              </c:pt>
              <c:pt idx="28" formatCode="0.0">
                <c:v>0.49491041666666669</c:v>
              </c:pt>
              <c:pt idx="29" formatCode="0.0">
                <c:v>0.52003805555555549</c:v>
              </c:pt>
            </c:numLit>
          </c:val>
        </c:ser>
        <c:ser>
          <c:idx val="11"/>
          <c:order val="4"/>
          <c:tx>
            <c:v>Solarenergie</c:v>
          </c:tx>
          <c:spPr>
            <a:solidFill>
              <a:srgbClr val="FFFF00"/>
            </a:solidFill>
            <a:ln w="25400">
              <a:noFill/>
            </a:ln>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3.4999999999999996E-2</c:v>
              </c:pt>
              <c:pt idx="14">
                <c:v>0.04</c:v>
              </c:pt>
              <c:pt idx="15">
                <c:v>4.4999999999999998E-2</c:v>
              </c:pt>
              <c:pt idx="16">
                <c:v>0.06</c:v>
              </c:pt>
              <c:pt idx="17">
                <c:v>7.4999999999999997E-2</c:v>
              </c:pt>
              <c:pt idx="18">
                <c:v>0.09</c:v>
              </c:pt>
              <c:pt idx="19">
                <c:v>0.11</c:v>
              </c:pt>
              <c:pt idx="20">
                <c:v>0.13</c:v>
              </c:pt>
              <c:pt idx="21">
                <c:v>0.14000000000000001</c:v>
              </c:pt>
              <c:pt idx="22">
                <c:v>0.15</c:v>
              </c:pt>
              <c:pt idx="23">
                <c:v>0.15</c:v>
              </c:pt>
              <c:pt idx="24">
                <c:v>0.16</c:v>
              </c:pt>
              <c:pt idx="25">
                <c:v>0.17008000555555555</c:v>
              </c:pt>
              <c:pt idx="26">
                <c:v>0.160078</c:v>
              </c:pt>
              <c:pt idx="27">
                <c:v>0.160078</c:v>
              </c:pt>
              <c:pt idx="28">
                <c:v>0.18010027777777782</c:v>
              </c:pt>
              <c:pt idx="29">
                <c:v>0.17011499999999999</c:v>
              </c:pt>
            </c:numLit>
          </c:val>
        </c:ser>
        <c:ser>
          <c:idx val="12"/>
          <c:order val="5"/>
          <c:tx>
            <c:v>Umweltwärme</c:v>
          </c:tx>
          <c:spPr>
            <a:solidFill>
              <a:srgbClr val="FFC000"/>
            </a:solidFill>
          </c:spPr>
          <c:val>
            <c:numLit>
              <c:formatCode>0.0</c:formatCode>
              <c:ptCount val="30"/>
              <c:pt idx="0">
                <c:v>0</c:v>
              </c:pt>
              <c:pt idx="1">
                <c:v>0</c:v>
              </c:pt>
              <c:pt idx="2">
                <c:v>0</c:v>
              </c:pt>
              <c:pt idx="3">
                <c:v>0</c:v>
              </c:pt>
              <c:pt idx="4">
                <c:v>0</c:v>
              </c:pt>
              <c:pt idx="5">
                <c:v>0</c:v>
              </c:pt>
              <c:pt idx="6">
                <c:v>0</c:v>
              </c:pt>
              <c:pt idx="7">
                <c:v>4.3327169999999998E-2</c:v>
              </c:pt>
              <c:pt idx="8">
                <c:v>4.2883649999999995E-2</c:v>
              </c:pt>
              <c:pt idx="9">
                <c:v>4.2883649999999995E-2</c:v>
              </c:pt>
              <c:pt idx="10">
                <c:v>5.0519917434185498E-2</c:v>
              </c:pt>
              <c:pt idx="11">
                <c:v>5.101348257310985E-2</c:v>
              </c:pt>
              <c:pt idx="12">
                <c:v>5.2282650073201042E-2</c:v>
              </c:pt>
              <c:pt idx="13">
                <c:v>4.9991000000000001E-2</c:v>
              </c:pt>
              <c:pt idx="14">
                <c:v>5.0908000000000002E-2</c:v>
              </c:pt>
              <c:pt idx="15">
                <c:v>5.1895000000000004E-2</c:v>
              </c:pt>
              <c:pt idx="16">
                <c:v>5.4055555555555551E-2</c:v>
              </c:pt>
              <c:pt idx="17">
                <c:v>7.0923888888888884E-2</c:v>
              </c:pt>
              <c:pt idx="18">
                <c:v>0.15414430555555556</c:v>
              </c:pt>
              <c:pt idx="19">
                <c:v>0.15976448298929533</c:v>
              </c:pt>
              <c:pt idx="20">
                <c:v>0.17869340094242267</c:v>
              </c:pt>
              <c:pt idx="21">
                <c:v>0.20255364355080735</c:v>
              </c:pt>
              <c:pt idx="22">
                <c:v>0.27340608191578025</c:v>
              </c:pt>
              <c:pt idx="23">
                <c:v>0.29281502373265689</c:v>
              </c:pt>
              <c:pt idx="24">
                <c:v>0.33166037333166287</c:v>
              </c:pt>
              <c:pt idx="25">
                <c:v>0.35261726426323509</c:v>
              </c:pt>
              <c:pt idx="26">
                <c:v>0.37985229209338051</c:v>
              </c:pt>
              <c:pt idx="27">
                <c:v>0.41394511693896086</c:v>
              </c:pt>
              <c:pt idx="28">
                <c:v>0.44410958257123578</c:v>
              </c:pt>
              <c:pt idx="29">
                <c:v>0.48128745125045452</c:v>
              </c:pt>
            </c:numLit>
          </c:val>
        </c:ser>
        <c:ser>
          <c:idx val="0"/>
          <c:order val="6"/>
          <c:tx>
            <c:v>Fernwärme aus EE</c:v>
          </c:tx>
          <c:spPr>
            <a:solidFill>
              <a:srgbClr val="99CC00"/>
            </a:solidFill>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0.21977360000000001</c:v>
              </c:pt>
              <c:pt idx="14">
                <c:v>0.25527360000000004</c:v>
              </c:pt>
              <c:pt idx="15">
                <c:v>0.28552320000000003</c:v>
              </c:pt>
              <c:pt idx="16">
                <c:v>0.32425676000000003</c:v>
              </c:pt>
              <c:pt idx="17">
                <c:v>0.38911147120000006</c:v>
              </c:pt>
              <c:pt idx="18">
                <c:v>0.38911147120000006</c:v>
              </c:pt>
              <c:pt idx="19">
                <c:v>0.70638271760000015</c:v>
              </c:pt>
              <c:pt idx="20" formatCode="0.000">
                <c:v>0.86913647152000006</c:v>
              </c:pt>
              <c:pt idx="21">
                <c:v>1.0939593804800001</c:v>
              </c:pt>
              <c:pt idx="22">
                <c:v>1.3388864763851969</c:v>
              </c:pt>
              <c:pt idx="23">
                <c:v>1.4477646411800003</c:v>
              </c:pt>
              <c:pt idx="24">
                <c:v>1.530869676</c:v>
              </c:pt>
              <c:pt idx="25">
                <c:v>1.62808270054</c:v>
              </c:pt>
              <c:pt idx="26">
                <c:v>1.60187994156</c:v>
              </c:pt>
              <c:pt idx="27">
                <c:v>1.6101325795599999</c:v>
              </c:pt>
              <c:pt idx="28">
                <c:v>1.8991925239999998</c:v>
              </c:pt>
              <c:pt idx="29">
                <c:v>2.0025866519999997</c:v>
              </c:pt>
            </c:numLit>
          </c:val>
        </c:ser>
        <c:ser>
          <c:idx val="2"/>
          <c:order val="7"/>
          <c:tx>
            <c:v>Fernwärme fossil</c:v>
          </c:tx>
          <c:spPr>
            <a:solidFill>
              <a:schemeClr val="accent6">
                <a:lumMod val="75000"/>
              </a:schemeClr>
            </a:solidFill>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0.0</c:formatCode>
              <c:ptCount val="30"/>
              <c:pt idx="0">
                <c:v>2.9827777777777778</c:v>
              </c:pt>
              <c:pt idx="1">
                <c:v>3.2786111111111111</c:v>
              </c:pt>
              <c:pt idx="2">
                <c:v>2.8824999999999998</c:v>
              </c:pt>
              <c:pt idx="3">
                <c:v>3.9191666666666665</c:v>
              </c:pt>
              <c:pt idx="4">
                <c:v>3.7388888888888889</c:v>
              </c:pt>
              <c:pt idx="5">
                <c:v>4.38</c:v>
              </c:pt>
              <c:pt idx="6">
                <c:v>4.9697222222222219</c:v>
              </c:pt>
              <c:pt idx="7">
                <c:v>4.4950000000000001</c:v>
              </c:pt>
              <c:pt idx="8">
                <c:v>4.5002777777777778</c:v>
              </c:pt>
              <c:pt idx="9">
                <c:v>4.4508333333333336</c:v>
              </c:pt>
              <c:pt idx="10">
                <c:v>4.3663888888888893</c:v>
              </c:pt>
              <c:pt idx="11">
                <c:v>5.0602777777777774</c:v>
              </c:pt>
              <c:pt idx="12">
                <c:v>4.9941666666666666</c:v>
              </c:pt>
              <c:pt idx="13">
                <c:v>4.0511651276261107</c:v>
              </c:pt>
              <c:pt idx="14">
                <c:v>3.5725976222222213</c:v>
              </c:pt>
              <c:pt idx="15">
                <c:v>3.4119748275627777</c:v>
              </c:pt>
              <c:pt idx="16">
                <c:v>3.6476946666666663</c:v>
              </c:pt>
              <c:pt idx="17">
                <c:v>3.3517184666666662</c:v>
              </c:pt>
              <c:pt idx="18">
                <c:v>3.3517184666666662</c:v>
              </c:pt>
              <c:pt idx="19">
                <c:v>3.3570749057777776</c:v>
              </c:pt>
              <c:pt idx="20" formatCode="0.000">
                <c:v>3.857874796533332</c:v>
              </c:pt>
              <c:pt idx="21">
                <c:v>3.2556790982222226</c:v>
              </c:pt>
              <c:pt idx="22">
                <c:v>3.4464314631901947</c:v>
              </c:pt>
              <c:pt idx="23">
                <c:v>3.5824623597266663</c:v>
              </c:pt>
              <c:pt idx="24">
                <c:v>3.0621676932222219</c:v>
              </c:pt>
              <c:pt idx="25">
                <c:v>3.2082998177222231</c:v>
              </c:pt>
              <c:pt idx="26">
                <c:v>3.4228646872222224</c:v>
              </c:pt>
              <c:pt idx="27">
                <c:v>3.4876595906666665</c:v>
              </c:pt>
              <c:pt idx="28">
                <c:v>3.6642285843333329</c:v>
              </c:pt>
              <c:pt idx="29">
                <c:v>3.4897733811111116</c:v>
              </c:pt>
            </c:numLit>
          </c:val>
        </c:ser>
        <c:ser>
          <c:idx val="5"/>
          <c:order val="8"/>
          <c:tx>
            <c:v>Erdgas</c:v>
          </c:tx>
          <c:spPr>
            <a:solidFill>
              <a:schemeClr val="accent4">
                <a:lumMod val="40000"/>
                <a:lumOff val="60000"/>
              </a:schemeClr>
            </a:solidFill>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c:formatCode>
              <c:ptCount val="30"/>
              <c:pt idx="0">
                <c:v>15.061388888888889</c:v>
              </c:pt>
              <c:pt idx="1">
                <c:v>16.093055555555555</c:v>
              </c:pt>
              <c:pt idx="2">
                <c:v>16.930277777777778</c:v>
              </c:pt>
              <c:pt idx="3">
                <c:v>17.128611111111113</c:v>
              </c:pt>
              <c:pt idx="4">
                <c:v>17.225555555555555</c:v>
              </c:pt>
              <c:pt idx="5">
                <c:v>19.000277777777779</c:v>
              </c:pt>
              <c:pt idx="6">
                <c:v>21.238888888888887</c:v>
              </c:pt>
              <c:pt idx="7">
                <c:v>20.046666666666667</c:v>
              </c:pt>
              <c:pt idx="8">
                <c:v>19.896666666666668</c:v>
              </c:pt>
              <c:pt idx="9">
                <c:v>19.367777777777778</c:v>
              </c:pt>
              <c:pt idx="10">
                <c:v>20.222884444444446</c:v>
              </c:pt>
              <c:pt idx="11">
                <c:v>22.656467882016955</c:v>
              </c:pt>
              <c:pt idx="12">
                <c:v>21.020801930602758</c:v>
              </c:pt>
              <c:pt idx="13">
                <c:v>20.854847277071393</c:v>
              </c:pt>
              <c:pt idx="14">
                <c:v>21.149770683722597</c:v>
              </c:pt>
              <c:pt idx="15">
                <c:v>17.528174604963077</c:v>
              </c:pt>
              <c:pt idx="16">
                <c:v>17.479864820271739</c:v>
              </c:pt>
              <c:pt idx="17">
                <c:v>16.278281523731877</c:v>
              </c:pt>
              <c:pt idx="18">
                <c:v>16.252630921392697</c:v>
              </c:pt>
              <c:pt idx="19">
                <c:v>17.07665941696828</c:v>
              </c:pt>
              <c:pt idx="20">
                <c:v>19.408635499870524</c:v>
              </c:pt>
              <c:pt idx="21">
                <c:v>18.731286473289789</c:v>
              </c:pt>
              <c:pt idx="22" formatCode="0.0">
                <c:v>18.631685565773761</c:v>
              </c:pt>
              <c:pt idx="23" formatCode="0.0">
                <c:v>20.992874401709461</c:v>
              </c:pt>
              <c:pt idx="24" formatCode="0.0">
                <c:v>19.490764624962743</c:v>
              </c:pt>
              <c:pt idx="25" formatCode="0.0">
                <c:v>20.158755371300888</c:v>
              </c:pt>
              <c:pt idx="26" formatCode="0.0">
                <c:v>20.989824859251897</c:v>
              </c:pt>
              <c:pt idx="27" formatCode="0.0">
                <c:v>22.216042218037519</c:v>
              </c:pt>
              <c:pt idx="28" formatCode="0.0">
                <c:v>21.303826445820437</c:v>
              </c:pt>
              <c:pt idx="29" formatCode="0.0">
                <c:v>20.585520304802031</c:v>
              </c:pt>
            </c:numLit>
          </c:val>
        </c:ser>
        <c:ser>
          <c:idx val="6"/>
          <c:order val="9"/>
          <c:tx>
            <c:v>nicht biogene Abfälle</c:v>
          </c:tx>
          <c:spPr>
            <a:solidFill>
              <a:srgbClr val="C86866"/>
            </a:solidFill>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0.14356044444444443</c:v>
              </c:pt>
              <c:pt idx="14">
                <c:v>0.15019911111111112</c:v>
              </c:pt>
              <c:pt idx="15">
                <c:v>0.27682566666666669</c:v>
              </c:pt>
              <c:pt idx="16">
                <c:v>0.58215887777777775</c:v>
              </c:pt>
              <c:pt idx="17">
                <c:v>1.0269701944444445</c:v>
              </c:pt>
              <c:pt idx="18">
                <c:v>0.85868685833333336</c:v>
              </c:pt>
              <c:pt idx="19">
                <c:v>0.94874104166666662</c:v>
              </c:pt>
              <c:pt idx="20">
                <c:v>0.84286469166666667</c:v>
              </c:pt>
              <c:pt idx="21">
                <c:v>0.6087229847222223</c:v>
              </c:pt>
              <c:pt idx="22" formatCode="0.0">
                <c:v>1.0252369280124021</c:v>
              </c:pt>
              <c:pt idx="23" formatCode="0.0">
                <c:v>1.1208714472222223</c:v>
              </c:pt>
              <c:pt idx="24" formatCode="0.0">
                <c:v>1.0365358138888889</c:v>
              </c:pt>
              <c:pt idx="25" formatCode="0.0">
                <c:v>1.1837590944444445</c:v>
              </c:pt>
              <c:pt idx="26" formatCode="0.0">
                <c:v>1.1543110666666667</c:v>
              </c:pt>
              <c:pt idx="27" formatCode="0.0">
                <c:v>1.1310374111111112</c:v>
              </c:pt>
              <c:pt idx="28" formatCode="0.0">
                <c:v>1.1626043055555555</c:v>
              </c:pt>
              <c:pt idx="29" formatCode="0.0">
                <c:v>1.1268533333333335</c:v>
              </c:pt>
            </c:numLit>
          </c:val>
        </c:ser>
        <c:ser>
          <c:idx val="7"/>
          <c:order val="10"/>
          <c:tx>
            <c:v>Mineralöle und sonstige </c:v>
          </c:tx>
          <c:spPr>
            <a:solidFill>
              <a:schemeClr val="tx1">
                <a:lumMod val="50000"/>
                <a:lumOff val="50000"/>
              </a:schemeClr>
            </a:solidFill>
            <a:ln w="25400">
              <a:noFill/>
            </a:ln>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c:formatCode>
              <c:ptCount val="30"/>
              <c:pt idx="0">
                <c:v>28.110833333333332</c:v>
              </c:pt>
              <c:pt idx="1">
                <c:v>28.853888888888889</c:v>
              </c:pt>
              <c:pt idx="2">
                <c:v>28.048888888888889</c:v>
              </c:pt>
              <c:pt idx="3">
                <c:v>27.454166666666666</c:v>
              </c:pt>
              <c:pt idx="4">
                <c:v>25.770277777777778</c:v>
              </c:pt>
              <c:pt idx="5">
                <c:v>23.370833333333334</c:v>
              </c:pt>
              <c:pt idx="6">
                <c:v>25.246388888888887</c:v>
              </c:pt>
              <c:pt idx="7">
                <c:v>23.342777777777776</c:v>
              </c:pt>
              <c:pt idx="8">
                <c:v>21.853055555555557</c:v>
              </c:pt>
              <c:pt idx="9">
                <c:v>20.186944444444446</c:v>
              </c:pt>
              <c:pt idx="10">
                <c:v>17.438683611111109</c:v>
              </c:pt>
              <c:pt idx="11">
                <c:v>17.174044116666668</c:v>
              </c:pt>
              <c:pt idx="12">
                <c:v>15.101028914166669</c:v>
              </c:pt>
              <c:pt idx="13">
                <c:v>15.19949160659881</c:v>
              </c:pt>
              <c:pt idx="14">
                <c:v>12.867865440638981</c:v>
              </c:pt>
              <c:pt idx="15">
                <c:v>12.860176012407182</c:v>
              </c:pt>
              <c:pt idx="16">
                <c:v>12.864945523708666</c:v>
              </c:pt>
              <c:pt idx="17">
                <c:v>8.6965737882538861</c:v>
              </c:pt>
              <c:pt idx="18">
                <c:v>8.6965737882538861</c:v>
              </c:pt>
              <c:pt idx="19">
                <c:v>9.8902120104024274</c:v>
              </c:pt>
              <c:pt idx="20">
                <c:v>9.6662699935689833</c:v>
              </c:pt>
              <c:pt idx="21">
                <c:v>7.9191705204467491</c:v>
              </c:pt>
              <c:pt idx="22" formatCode="0.0">
                <c:v>8.3561228415876379</c:v>
              </c:pt>
              <c:pt idx="23" formatCode="0.0">
                <c:v>8.3759722562039904</c:v>
              </c:pt>
              <c:pt idx="24" formatCode="0.0">
                <c:v>7.127232030300755</c:v>
              </c:pt>
              <c:pt idx="25" formatCode="0.0">
                <c:v>6.9183833040465643</c:v>
              </c:pt>
              <c:pt idx="26" formatCode="0.0">
                <c:v>6.8131661636365806</c:v>
              </c:pt>
              <c:pt idx="27" formatCode="0.0">
                <c:v>7.1015163759517268</c:v>
              </c:pt>
              <c:pt idx="28" formatCode="0.0">
                <c:v>6.9162949915062191</c:v>
              </c:pt>
              <c:pt idx="29" formatCode="0.0">
                <c:v>6.4061574053926176</c:v>
              </c:pt>
            </c:numLit>
          </c:val>
        </c:ser>
        <c:ser>
          <c:idx val="3"/>
          <c:order val="11"/>
          <c:tx>
            <c:v>Kohlen</c:v>
          </c:tx>
          <c:spPr>
            <a:solidFill>
              <a:schemeClr val="tx1"/>
            </a:solidFill>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c:formatCode>
              <c:ptCount val="30"/>
              <c:pt idx="0">
                <c:v>1.7911111111111111</c:v>
              </c:pt>
              <c:pt idx="1">
                <c:v>1.9308333333333334</c:v>
              </c:pt>
              <c:pt idx="2">
                <c:v>1.9430555555555555</c:v>
              </c:pt>
              <c:pt idx="3">
                <c:v>1.9355555555555555</c:v>
              </c:pt>
              <c:pt idx="4">
                <c:v>1.9027777777777777</c:v>
              </c:pt>
              <c:pt idx="5">
                <c:v>1.5044444444444445</c:v>
              </c:pt>
              <c:pt idx="6">
                <c:v>1.3763888888888889</c:v>
              </c:pt>
              <c:pt idx="7">
                <c:v>1.7558333333333334</c:v>
              </c:pt>
              <c:pt idx="8">
                <c:v>1.4063888888888889</c:v>
              </c:pt>
              <c:pt idx="9">
                <c:v>1.5547222222222221</c:v>
              </c:pt>
              <c:pt idx="10">
                <c:v>1.4919250000000002</c:v>
              </c:pt>
              <c:pt idx="11">
                <c:v>1.017102768888889</c:v>
              </c:pt>
              <c:pt idx="12">
                <c:v>0.72675120916666669</c:v>
              </c:pt>
              <c:pt idx="13">
                <c:v>0.95009443555555551</c:v>
              </c:pt>
              <c:pt idx="14">
                <c:v>1.4431004463888888</c:v>
              </c:pt>
              <c:pt idx="15">
                <c:v>1.5010629499999999</c:v>
              </c:pt>
              <c:pt idx="16">
                <c:v>1.5633247475000001</c:v>
              </c:pt>
              <c:pt idx="17">
                <c:v>1.0711534488888885</c:v>
              </c:pt>
              <c:pt idx="18">
                <c:v>1.0711534488888885</c:v>
              </c:pt>
              <c:pt idx="19">
                <c:v>1.1779322478154826</c:v>
              </c:pt>
              <c:pt idx="20" formatCode="0.000">
                <c:v>0.90948431963770404</c:v>
              </c:pt>
              <c:pt idx="21">
                <c:v>0.87979373898327529</c:v>
              </c:pt>
              <c:pt idx="22" formatCode="0.0">
                <c:v>0.89185326037041379</c:v>
              </c:pt>
              <c:pt idx="23" formatCode="0.0">
                <c:v>0.66030880749999998</c:v>
              </c:pt>
              <c:pt idx="24" formatCode="0.0">
                <c:v>0.67001342555555565</c:v>
              </c:pt>
              <c:pt idx="25" formatCode="0.0">
                <c:v>0.7212625033333333</c:v>
              </c:pt>
              <c:pt idx="26" formatCode="0.0">
                <c:v>0.5534238911138889</c:v>
              </c:pt>
              <c:pt idx="27" formatCode="0.0">
                <c:v>0.56372625111524821</c:v>
              </c:pt>
              <c:pt idx="28" formatCode="0.0">
                <c:v>0.97581363916388897</c:v>
              </c:pt>
              <c:pt idx="29" formatCode="0.0">
                <c:v>1.0663743289222223</c:v>
              </c:pt>
            </c:numLit>
          </c:val>
        </c:ser>
        <c:dLbls>
          <c:showLegendKey val="0"/>
          <c:showVal val="0"/>
          <c:showCatName val="0"/>
          <c:showSerName val="0"/>
          <c:showPercent val="0"/>
          <c:showBubbleSize val="0"/>
        </c:dLbls>
        <c:axId val="450678736"/>
        <c:axId val="450680304"/>
      </c:areaChart>
      <c:lineChart>
        <c:grouping val="standard"/>
        <c:varyColors val="0"/>
        <c:ser>
          <c:idx val="4"/>
          <c:order val="12"/>
          <c:tx>
            <c:v>Wärme insgesamt temperaturbereinigt</c:v>
          </c:tx>
          <c:spPr>
            <a:ln>
              <a:solidFill>
                <a:srgbClr val="FF0000"/>
              </a:solidFill>
            </a:ln>
          </c:spPr>
          <c:marker>
            <c:symbol val="none"/>
          </c:marker>
          <c:val>
            <c:numLit>
              <c:formatCode>0</c:formatCode>
              <c:ptCount val="30"/>
              <c:pt idx="0">
                <c:v>55.909079047539258</c:v>
              </c:pt>
              <c:pt idx="1">
                <c:v>53.54730446742996</c:v>
              </c:pt>
              <c:pt idx="2">
                <c:v>56.891685035853236</c:v>
              </c:pt>
              <c:pt idx="3">
                <c:v>52.782865356428687</c:v>
              </c:pt>
              <c:pt idx="4">
                <c:v>53.692932553815403</c:v>
              </c:pt>
              <c:pt idx="5">
                <c:v>52.122985692065392</c:v>
              </c:pt>
              <c:pt idx="6">
                <c:v>51.225694285464598</c:v>
              </c:pt>
              <c:pt idx="7">
                <c:v>53.613907083796214</c:v>
              </c:pt>
              <c:pt idx="8">
                <c:v>52.487910548880656</c:v>
              </c:pt>
              <c:pt idx="9">
                <c:v>52.727640778978127</c:v>
              </c:pt>
              <c:pt idx="10">
                <c:v>51.171685294091539</c:v>
              </c:pt>
              <c:pt idx="11">
                <c:v>50.593016092532096</c:v>
              </c:pt>
              <c:pt idx="12">
                <c:v>48.686419030027913</c:v>
              </c:pt>
              <c:pt idx="13">
                <c:v>48.670262161202338</c:v>
              </c:pt>
              <c:pt idx="14">
                <c:v>46.57764707422875</c:v>
              </c:pt>
              <c:pt idx="15">
                <c:v>43.960634565542072</c:v>
              </c:pt>
              <c:pt idx="16">
                <c:v>46.618421858388402</c:v>
              </c:pt>
              <c:pt idx="17">
                <c:v>41.881453020453279</c:v>
              </c:pt>
              <c:pt idx="18">
                <c:v>45.599623049166063</c:v>
              </c:pt>
              <c:pt idx="19">
                <c:v>42.447628982261335</c:v>
              </c:pt>
              <c:pt idx="20">
                <c:v>42.100561603156187</c:v>
              </c:pt>
              <c:pt idx="21">
                <c:v>43.764994547931401</c:v>
              </c:pt>
              <c:pt idx="22">
                <c:v>42.760309228963095</c:v>
              </c:pt>
              <c:pt idx="23">
                <c:v>45.122536812400057</c:v>
              </c:pt>
              <c:pt idx="24">
                <c:v>45.824453997671966</c:v>
              </c:pt>
              <c:pt idx="25">
                <c:v>44.546682880004077</c:v>
              </c:pt>
              <c:pt idx="26">
                <c:v>45.607473617106933</c:v>
              </c:pt>
              <c:pt idx="27">
                <c:v>47.496768340356084</c:v>
              </c:pt>
              <c:pt idx="28">
                <c:v>47.499313241363879</c:v>
              </c:pt>
              <c:pt idx="29">
                <c:v>46.546168324696055</c:v>
              </c:pt>
            </c:numLit>
          </c:val>
          <c:smooth val="0"/>
        </c:ser>
        <c:dLbls>
          <c:showLegendKey val="0"/>
          <c:showVal val="0"/>
          <c:showCatName val="0"/>
          <c:showSerName val="0"/>
          <c:showPercent val="0"/>
          <c:showBubbleSize val="0"/>
        </c:dLbls>
        <c:marker val="1"/>
        <c:smooth val="0"/>
        <c:axId val="450679128"/>
        <c:axId val="450674032"/>
      </c:lineChart>
      <c:catAx>
        <c:axId val="450678736"/>
        <c:scaling>
          <c:orientation val="minMax"/>
        </c:scaling>
        <c:delete val="0"/>
        <c:axPos val="b"/>
        <c:numFmt formatCode="General" sourceLinked="1"/>
        <c:majorTickMark val="out"/>
        <c:minorTickMark val="none"/>
        <c:tickLblPos val="nextTo"/>
        <c:txPr>
          <a:bodyPr rot="-5400000" vert="horz"/>
          <a:lstStyle/>
          <a:p>
            <a:pPr>
              <a:defRPr/>
            </a:pPr>
            <a:endParaRPr lang="de-DE"/>
          </a:p>
        </c:txPr>
        <c:crossAx val="450680304"/>
        <c:crosses val="autoZero"/>
        <c:auto val="1"/>
        <c:lblAlgn val="ctr"/>
        <c:lblOffset val="100"/>
        <c:tickLblSkip val="2"/>
        <c:tickMarkSkip val="1"/>
        <c:noMultiLvlLbl val="0"/>
      </c:catAx>
      <c:valAx>
        <c:axId val="450680304"/>
        <c:scaling>
          <c:orientation val="minMax"/>
        </c:scaling>
        <c:delete val="0"/>
        <c:axPos val="l"/>
        <c:majorGridlines/>
        <c:numFmt formatCode="0" sourceLinked="1"/>
        <c:majorTickMark val="out"/>
        <c:minorTickMark val="none"/>
        <c:tickLblPos val="nextTo"/>
        <c:crossAx val="450678736"/>
        <c:crosses val="autoZero"/>
        <c:crossBetween val="midCat"/>
        <c:majorUnit val="10"/>
      </c:valAx>
      <c:valAx>
        <c:axId val="450674032"/>
        <c:scaling>
          <c:orientation val="minMax"/>
        </c:scaling>
        <c:delete val="0"/>
        <c:axPos val="r"/>
        <c:numFmt formatCode="0" sourceLinked="1"/>
        <c:majorTickMark val="out"/>
        <c:minorTickMark val="none"/>
        <c:tickLblPos val="nextTo"/>
        <c:txPr>
          <a:bodyPr/>
          <a:lstStyle/>
          <a:p>
            <a:pPr>
              <a:defRPr>
                <a:solidFill>
                  <a:schemeClr val="bg1"/>
                </a:solidFill>
              </a:defRPr>
            </a:pPr>
            <a:endParaRPr lang="de-DE"/>
          </a:p>
        </c:txPr>
        <c:crossAx val="450679128"/>
        <c:crosses val="max"/>
        <c:crossBetween val="between"/>
      </c:valAx>
      <c:catAx>
        <c:axId val="450679128"/>
        <c:scaling>
          <c:orientation val="minMax"/>
        </c:scaling>
        <c:delete val="1"/>
        <c:axPos val="b"/>
        <c:majorTickMark val="out"/>
        <c:minorTickMark val="none"/>
        <c:tickLblPos val="nextTo"/>
        <c:crossAx val="450674032"/>
        <c:crosses val="autoZero"/>
        <c:auto val="1"/>
        <c:lblAlgn val="ctr"/>
        <c:lblOffset val="100"/>
        <c:noMultiLvlLbl val="0"/>
      </c:catAx>
      <c:spPr>
        <a:ln>
          <a:noFill/>
        </a:ln>
      </c:spPr>
    </c:plotArea>
    <c:legend>
      <c:legendPos val="r"/>
      <c:layout>
        <c:manualLayout>
          <c:xMode val="edge"/>
          <c:yMode val="edge"/>
          <c:x val="0.61605366642735371"/>
          <c:y val="0.40998428382561419"/>
          <c:w val="0.38093810871898059"/>
          <c:h val="0.59001571617438586"/>
        </c:manualLayout>
      </c:layout>
      <c:overlay val="0"/>
      <c:txPr>
        <a:bodyPr/>
        <a:lstStyle/>
        <a:p>
          <a:pPr>
            <a:defRPr sz="900"/>
          </a:pPr>
          <a:endParaRPr lang="de-DE"/>
        </a:p>
      </c:txPr>
    </c:legend>
    <c:plotVisOnly val="1"/>
    <c:dispBlanksAs val="gap"/>
    <c:showDLblsOverMax val="0"/>
  </c:chart>
  <c:spPr>
    <a:ln w="3175">
      <a:solidFill>
        <a:schemeClr val="tx2"/>
      </a:solidFill>
    </a:ln>
  </c:spPr>
  <c:printSettings>
    <c:headerFooter>
      <c:oddFooter>&amp;L&amp;"Arial,Standard"&amp;8Ministerium für Energiewende, Landwirtschaft, Umwelt und Digitalisierung Schleswig-Holstein
Statistisches Amt für Hamburg und Schleswig-Holstein</c:oddFooter>
    </c:headerFooter>
    <c:pageMargins b="0.78740157499999996" l="0.7" r="0.7" t="0.78740157499999996" header="0.3" footer="0.3"/>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8045613343585412"/>
          <c:y val="0.1870014067067253"/>
          <c:w val="0.44408761422538034"/>
          <c:h val="0.78579146433477143"/>
        </c:manualLayout>
      </c:layout>
      <c:pieChart>
        <c:varyColors val="1"/>
        <c:ser>
          <c:idx val="0"/>
          <c:order val="0"/>
          <c:tx>
            <c:v>in GWh</c:v>
          </c:tx>
          <c:spPr>
            <a:ln w="9525">
              <a:solidFill>
                <a:schemeClr val="tx1"/>
              </a:solidFill>
            </a:ln>
          </c:spPr>
          <c:dPt>
            <c:idx val="0"/>
            <c:bubble3D val="0"/>
            <c:spPr>
              <a:solidFill>
                <a:schemeClr val="tx1"/>
              </a:solidFill>
              <a:ln w="9525">
                <a:solidFill>
                  <a:schemeClr val="tx1"/>
                </a:solidFill>
              </a:ln>
              <a:effectLst/>
            </c:spPr>
          </c:dPt>
          <c:dPt>
            <c:idx val="1"/>
            <c:bubble3D val="0"/>
            <c:spPr>
              <a:solidFill>
                <a:schemeClr val="tx1">
                  <a:lumMod val="50000"/>
                  <a:lumOff val="50000"/>
                </a:schemeClr>
              </a:solidFill>
              <a:ln w="9525">
                <a:solidFill>
                  <a:schemeClr val="tx1"/>
                </a:solidFill>
              </a:ln>
              <a:effectLst/>
            </c:spPr>
          </c:dPt>
          <c:dPt>
            <c:idx val="2"/>
            <c:bubble3D val="0"/>
            <c:spPr>
              <a:solidFill>
                <a:srgbClr val="C86866"/>
              </a:solidFill>
              <a:ln w="9525">
                <a:solidFill>
                  <a:schemeClr val="tx1"/>
                </a:solidFill>
              </a:ln>
              <a:effectLst/>
            </c:spPr>
          </c:dPt>
          <c:dPt>
            <c:idx val="3"/>
            <c:bubble3D val="0"/>
            <c:spPr>
              <a:solidFill>
                <a:schemeClr val="accent4">
                  <a:lumMod val="40000"/>
                  <a:lumOff val="60000"/>
                </a:schemeClr>
              </a:solidFill>
              <a:ln w="9525">
                <a:solidFill>
                  <a:schemeClr val="tx1"/>
                </a:solidFill>
              </a:ln>
              <a:effectLst/>
            </c:spPr>
          </c:dPt>
          <c:dPt>
            <c:idx val="4"/>
            <c:bubble3D val="0"/>
            <c:spPr>
              <a:solidFill>
                <a:schemeClr val="accent6">
                  <a:lumMod val="75000"/>
                </a:schemeClr>
              </a:solidFill>
              <a:ln w="9525">
                <a:solidFill>
                  <a:schemeClr val="tx1"/>
                </a:solidFill>
              </a:ln>
              <a:effectLst/>
            </c:spPr>
          </c:dPt>
          <c:dPt>
            <c:idx val="5"/>
            <c:bubble3D val="0"/>
            <c:spPr>
              <a:solidFill>
                <a:srgbClr val="99CC00"/>
              </a:solidFill>
              <a:ln w="9525">
                <a:solidFill>
                  <a:schemeClr val="tx1"/>
                </a:solidFill>
              </a:ln>
              <a:effectLst/>
            </c:spPr>
          </c:dPt>
          <c:dPt>
            <c:idx val="6"/>
            <c:bubble3D val="0"/>
            <c:spPr>
              <a:solidFill>
                <a:srgbClr val="FFC000"/>
              </a:solidFill>
              <a:ln w="9525">
                <a:solidFill>
                  <a:schemeClr val="tx1"/>
                </a:solidFill>
              </a:ln>
              <a:effectLst/>
            </c:spPr>
          </c:dPt>
          <c:dPt>
            <c:idx val="7"/>
            <c:bubble3D val="0"/>
            <c:spPr>
              <a:solidFill>
                <a:srgbClr val="FFFF00"/>
              </a:solidFill>
              <a:ln w="9525">
                <a:solidFill>
                  <a:schemeClr val="tx1"/>
                </a:solidFill>
              </a:ln>
              <a:effectLst/>
            </c:spPr>
          </c:dPt>
          <c:dPt>
            <c:idx val="8"/>
            <c:bubble3D val="0"/>
            <c:spPr>
              <a:solidFill>
                <a:srgbClr val="009900"/>
              </a:solidFill>
              <a:ln w="9525">
                <a:solidFill>
                  <a:schemeClr val="tx1"/>
                </a:solidFill>
              </a:ln>
              <a:effectLst/>
            </c:spPr>
          </c:dPt>
          <c:dPt>
            <c:idx val="9"/>
            <c:bubble3D val="0"/>
            <c:spPr>
              <a:pattFill prst="pct80">
                <a:fgClr>
                  <a:srgbClr val="86E0CF"/>
                </a:fgClr>
                <a:bgClr>
                  <a:schemeClr val="bg1"/>
                </a:bgClr>
              </a:pattFill>
              <a:ln w="9525">
                <a:solidFill>
                  <a:schemeClr val="tx1"/>
                </a:solidFill>
              </a:ln>
              <a:effectLst/>
            </c:spPr>
          </c:dPt>
          <c:dPt>
            <c:idx val="10"/>
            <c:bubble3D val="0"/>
            <c:spPr>
              <a:pattFill prst="pct80">
                <a:fgClr>
                  <a:srgbClr val="2AA68E"/>
                </a:fgClr>
                <a:bgClr>
                  <a:schemeClr val="bg1"/>
                </a:bgClr>
              </a:pattFill>
              <a:ln w="9525">
                <a:solidFill>
                  <a:schemeClr val="tx1"/>
                </a:solidFill>
              </a:ln>
              <a:effectLst/>
            </c:spPr>
          </c:dPt>
          <c:dLbls>
            <c:dLbl>
              <c:idx val="0"/>
              <c:tx>
                <c:rich>
                  <a:bodyPr/>
                  <a:lstStyle/>
                  <a:p>
                    <a:r>
                      <a:rPr lang="en-US"/>
                      <a:t>2,5%</a:t>
                    </a:r>
                  </a:p>
                </c:rich>
              </c:tx>
              <c:showLegendKey val="0"/>
              <c:showVal val="0"/>
              <c:showCatName val="0"/>
              <c:showSerName val="0"/>
              <c:showPercent val="1"/>
              <c:showBubbleSize val="0"/>
              <c:extLst>
                <c:ext xmlns:c15="http://schemas.microsoft.com/office/drawing/2012/chart" uri="{CE6537A1-D6FC-4f65-9D91-7224C49458BB}"/>
              </c:extLst>
            </c:dLbl>
            <c:dLbl>
              <c:idx val="1"/>
              <c:tx>
                <c:rich>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r>
                      <a:rPr lang="en-US">
                        <a:solidFill>
                          <a:schemeClr val="bg1"/>
                        </a:solidFill>
                      </a:rPr>
                      <a:t>15,1%</a:t>
                    </a:r>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extLst>
            </c:dLbl>
            <c:dLbl>
              <c:idx val="2"/>
              <c:tx>
                <c:rich>
                  <a:bodyPr/>
                  <a:lstStyle/>
                  <a:p>
                    <a:r>
                      <a:rPr lang="en-US"/>
                      <a:t>2,7%</a:t>
                    </a:r>
                  </a:p>
                </c:rich>
              </c:tx>
              <c:showLegendKey val="0"/>
              <c:showVal val="0"/>
              <c:showCatName val="0"/>
              <c:showSerName val="0"/>
              <c:showPercent val="1"/>
              <c:showBubbleSize val="0"/>
              <c:extLst>
                <c:ext xmlns:c15="http://schemas.microsoft.com/office/drawing/2012/chart" uri="{CE6537A1-D6FC-4f65-9D91-7224C49458BB}"/>
              </c:extLst>
            </c:dLbl>
            <c:dLbl>
              <c:idx val="3"/>
              <c:tx>
                <c:rich>
                  <a:bodyPr/>
                  <a:lstStyle/>
                  <a:p>
                    <a:r>
                      <a:rPr lang="en-US"/>
                      <a:t>48,6%</a:t>
                    </a:r>
                  </a:p>
                </c:rich>
              </c:tx>
              <c:showLegendKey val="0"/>
              <c:showVal val="0"/>
              <c:showCatName val="0"/>
              <c:showSerName val="0"/>
              <c:showPercent val="1"/>
              <c:showBubbleSize val="0"/>
              <c:extLst>
                <c:ext xmlns:c15="http://schemas.microsoft.com/office/drawing/2012/chart" uri="{CE6537A1-D6FC-4f65-9D91-7224C49458BB}"/>
              </c:extLst>
            </c:dLbl>
            <c:dLbl>
              <c:idx val="4"/>
              <c:tx>
                <c:rich>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r>
                      <a:rPr lang="en-US">
                        <a:solidFill>
                          <a:sysClr val="windowText" lastClr="000000"/>
                        </a:solidFill>
                      </a:rPr>
                      <a:t>8,2%</a:t>
                    </a:r>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extLst>
            </c:dLbl>
            <c:dLbl>
              <c:idx val="5"/>
              <c:layout>
                <c:manualLayout>
                  <c:x val="-3.3636237520002901E-2"/>
                  <c:y val="0.13281513904417536"/>
                </c:manualLayout>
              </c:layout>
              <c:tx>
                <c:rich>
                  <a:bodyPr/>
                  <a:lstStyle/>
                  <a:p>
                    <a:r>
                      <a:rPr lang="en-US"/>
                      <a:t>4,7%</a:t>
                    </a:r>
                  </a:p>
                </c:rich>
              </c:tx>
              <c:showLegendKey val="0"/>
              <c:showVal val="0"/>
              <c:showCatName val="0"/>
              <c:showSerName val="0"/>
              <c:showPercent val="1"/>
              <c:showBubbleSize val="0"/>
              <c:extLst>
                <c:ext xmlns:c15="http://schemas.microsoft.com/office/drawing/2012/chart" uri="{CE6537A1-D6FC-4f65-9D91-7224C49458BB}"/>
              </c:extLst>
            </c:dLbl>
            <c:dLbl>
              <c:idx val="6"/>
              <c:tx>
                <c:rich>
                  <a:bodyPr/>
                  <a:lstStyle/>
                  <a:p>
                    <a:r>
                      <a:rPr lang="en-US"/>
                      <a:t>1,1%</a:t>
                    </a:r>
                  </a:p>
                </c:rich>
              </c:tx>
              <c:showLegendKey val="0"/>
              <c:showVal val="0"/>
              <c:showCatName val="0"/>
              <c:showSerName val="0"/>
              <c:showPercent val="1"/>
              <c:showBubbleSize val="0"/>
              <c:extLst>
                <c:ext xmlns:c15="http://schemas.microsoft.com/office/drawing/2012/chart" uri="{CE6537A1-D6FC-4f65-9D91-7224C49458BB}"/>
              </c:extLst>
            </c:dLbl>
            <c:dLbl>
              <c:idx val="7"/>
              <c:layout>
                <c:manualLayout>
                  <c:x val="-2.627732109463753E-2"/>
                  <c:y val="-6.453065156885604E-2"/>
                </c:manualLayout>
              </c:layout>
              <c:showLegendKey val="0"/>
              <c:showVal val="0"/>
              <c:showCatName val="0"/>
              <c:showSerName val="0"/>
              <c:showPercent val="1"/>
              <c:showBubbleSize val="0"/>
              <c:extLst>
                <c:ext xmlns:c15="http://schemas.microsoft.com/office/drawing/2012/chart" uri="{CE6537A1-D6FC-4f65-9D91-7224C49458BB}"/>
              </c:extLst>
            </c:dLbl>
            <c:dLbl>
              <c:idx val="8"/>
              <c:layout>
                <c:manualLayout>
                  <c:x val="2.3155941166369622E-2"/>
                  <c:y val="1.2489592501843614E-2"/>
                </c:manualLayout>
              </c:layout>
              <c:tx>
                <c:rich>
                  <a:bodyPr/>
                  <a:lstStyle/>
                  <a:p>
                    <a:r>
                      <a:rPr lang="en-US"/>
                      <a:t>8,7%</a:t>
                    </a:r>
                  </a:p>
                </c:rich>
              </c:tx>
              <c:showLegendKey val="0"/>
              <c:showVal val="0"/>
              <c:showCatName val="0"/>
              <c:showSerName val="0"/>
              <c:showPercent val="1"/>
              <c:showBubbleSize val="0"/>
              <c:extLst>
                <c:ext xmlns:c15="http://schemas.microsoft.com/office/drawing/2012/chart" uri="{CE6537A1-D6FC-4f65-9D91-7224C49458BB}"/>
              </c:extLst>
            </c:dLbl>
            <c:dLbl>
              <c:idx val="9"/>
              <c:tx>
                <c:rich>
                  <a:bodyPr/>
                  <a:lstStyle/>
                  <a:p>
                    <a:r>
                      <a:rPr lang="en-US"/>
                      <a:t>3,3%</a:t>
                    </a:r>
                  </a:p>
                </c:rich>
              </c:tx>
              <c:showLegendKey val="0"/>
              <c:showVal val="0"/>
              <c:showCatName val="0"/>
              <c:showSerName val="0"/>
              <c:showPercent val="1"/>
              <c:showBubbleSize val="0"/>
              <c:extLst>
                <c:ext xmlns:c15="http://schemas.microsoft.com/office/drawing/2012/chart" uri="{CE6537A1-D6FC-4f65-9D91-7224C49458BB}"/>
              </c:extLst>
            </c:dLbl>
            <c:dLbl>
              <c:idx val="10"/>
              <c:layout>
                <c:manualLayout>
                  <c:x val="-2.8611692089823875E-2"/>
                  <c:y val="-3.4336417917548823E-2"/>
                </c:manualLayout>
              </c:layout>
              <c:tx>
                <c:rich>
                  <a:bodyPr/>
                  <a:lstStyle/>
                  <a:p>
                    <a:r>
                      <a:rPr lang="en-US"/>
                      <a:t>4,5%</a:t>
                    </a:r>
                  </a:p>
                </c:rich>
              </c:tx>
              <c:showLegendKey val="0"/>
              <c:showVal val="0"/>
              <c:showCatName val="0"/>
              <c:showSerName val="0"/>
              <c:showPercent val="1"/>
              <c:showBubbleSize val="0"/>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11"/>
              <c:pt idx="0">
                <c:v>Kohlen</c:v>
              </c:pt>
              <c:pt idx="1">
                <c:v>Mineralöle</c:v>
              </c:pt>
              <c:pt idx="2">
                <c:v>nicht biogene Abfälle</c:v>
              </c:pt>
              <c:pt idx="3">
                <c:v>Erdgas</c:v>
              </c:pt>
              <c:pt idx="4">
                <c:v>Fernwärme fossil</c:v>
              </c:pt>
              <c:pt idx="5">
                <c:v>Fernwärme aus EE</c:v>
              </c:pt>
              <c:pt idx="6">
                <c:v>Umweltwärme</c:v>
              </c:pt>
              <c:pt idx="7">
                <c:v>Solarenergie</c:v>
              </c:pt>
              <c:pt idx="8">
                <c:v>Biomasse</c:v>
              </c:pt>
              <c:pt idx="9">
                <c:v>Strom aus EE</c:v>
              </c:pt>
              <c:pt idx="10">
                <c:v>Strom aus fossilen ET</c:v>
              </c:pt>
            </c:strLit>
          </c:cat>
          <c:val>
            <c:numLit>
              <c:formatCode>0</c:formatCode>
              <c:ptCount val="11"/>
              <c:pt idx="0">
                <c:v>1066.3743289222223</c:v>
              </c:pt>
              <c:pt idx="1">
                <c:v>6406.157405392617</c:v>
              </c:pt>
              <c:pt idx="2">
                <c:v>1126.8533333333335</c:v>
              </c:pt>
              <c:pt idx="3">
                <c:v>20585.52030480203</c:v>
              </c:pt>
              <c:pt idx="4">
                <c:v>3489.7733811111111</c:v>
              </c:pt>
              <c:pt idx="5">
                <c:v>2002.5866519999997</c:v>
              </c:pt>
              <c:pt idx="6">
                <c:v>481.28745125045452</c:v>
              </c:pt>
              <c:pt idx="7">
                <c:v>170.11499999999998</c:v>
              </c:pt>
              <c:pt idx="8">
                <c:v>3698.7153373287638</c:v>
              </c:pt>
              <c:pt idx="9">
                <c:v>1390.1322909630799</c:v>
              </c:pt>
              <c:pt idx="10">
                <c:v>1919.7064970442534</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222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95769846950943E-2"/>
          <c:y val="0.39248952247904495"/>
          <c:w val="0.6643714422060879"/>
          <c:h val="0.51010657437981533"/>
        </c:manualLayout>
      </c:layout>
      <c:barChart>
        <c:barDir val="col"/>
        <c:grouping val="stacked"/>
        <c:varyColors val="0"/>
        <c:ser>
          <c:idx val="5"/>
          <c:order val="0"/>
          <c:tx>
            <c:v>Strom aus EE</c:v>
          </c:tx>
          <c:spPr>
            <a:pattFill prst="pct80">
              <a:fgClr>
                <a:srgbClr val="86E0CF"/>
              </a:fgClr>
              <a:bgClr>
                <a:schemeClr val="bg1"/>
              </a:bgClr>
            </a:pattFill>
          </c:spPr>
          <c:invertIfNegative val="0"/>
          <c:val>
            <c:numLit>
              <c:formatCode>#\ ###\ ##0</c:formatCode>
              <c:ptCount val="4"/>
              <c:pt idx="1">
                <c:v>1390.1322909630799</c:v>
              </c:pt>
              <c:pt idx="2">
                <c:v>74.735500000000002</c:v>
              </c:pt>
            </c:numLit>
          </c:val>
        </c:ser>
        <c:ser>
          <c:idx val="4"/>
          <c:order val="1"/>
          <c:tx>
            <c:v>Umweltwärme</c:v>
          </c:tx>
          <c:spPr>
            <a:solidFill>
              <a:srgbClr val="FFAC00"/>
            </a:solidFill>
          </c:spPr>
          <c:invertIfNegative val="0"/>
          <c:cat>
            <c:strLit>
              <c:ptCount val="3"/>
              <c:pt idx="0">
                <c:v>Strom</c:v>
              </c:pt>
              <c:pt idx="1">
                <c:v>Wärme</c:v>
              </c:pt>
              <c:pt idx="2">
                <c:v>Antriebsstoffe</c:v>
              </c:pt>
            </c:strLit>
          </c:cat>
          <c:val>
            <c:numLit>
              <c:formatCode>#\ ###\ ##0</c:formatCode>
              <c:ptCount val="4"/>
              <c:pt idx="0">
                <c:v>4.3148059999999999</c:v>
              </c:pt>
              <c:pt idx="1">
                <c:v>481.29356236156576</c:v>
              </c:pt>
              <c:pt idx="2">
                <c:v>0</c:v>
              </c:pt>
              <c:pt idx="3">
                <c:v>485.60836836156574</c:v>
              </c:pt>
            </c:numLit>
          </c:val>
        </c:ser>
        <c:ser>
          <c:idx val="2"/>
          <c:order val="2"/>
          <c:tx>
            <c:v>Biomasse</c:v>
          </c:tx>
          <c:spPr>
            <a:solidFill>
              <a:srgbClr val="009900"/>
            </a:solidFill>
          </c:spPr>
          <c:invertIfNegative val="0"/>
          <c:cat>
            <c:strLit>
              <c:ptCount val="3"/>
              <c:pt idx="0">
                <c:v>Strom</c:v>
              </c:pt>
              <c:pt idx="1">
                <c:v>Wärme</c:v>
              </c:pt>
              <c:pt idx="2">
                <c:v>Antriebsstoffe</c:v>
              </c:pt>
            </c:strLit>
          </c:cat>
          <c:val>
            <c:numLit>
              <c:formatCode>#\ ###\ ##0</c:formatCode>
              <c:ptCount val="4"/>
              <c:pt idx="0">
                <c:v>2977.4226390000008</c:v>
              </c:pt>
              <c:pt idx="1">
                <c:v>5731.368444328763</c:v>
              </c:pt>
              <c:pt idx="2">
                <c:v>1409.1019808316246</c:v>
              </c:pt>
              <c:pt idx="3">
                <c:v>10117.893064160389</c:v>
              </c:pt>
            </c:numLit>
          </c:val>
        </c:ser>
        <c:ser>
          <c:idx val="3"/>
          <c:order val="3"/>
          <c:tx>
            <c:v>Solarenergie</c:v>
          </c:tx>
          <c:spPr>
            <a:solidFill>
              <a:srgbClr val="FFFF00"/>
            </a:solidFill>
          </c:spPr>
          <c:invertIfNegative val="0"/>
          <c:cat>
            <c:strLit>
              <c:ptCount val="3"/>
              <c:pt idx="0">
                <c:v>Strom</c:v>
              </c:pt>
              <c:pt idx="1">
                <c:v>Wärme</c:v>
              </c:pt>
              <c:pt idx="2">
                <c:v>Antriebsstoffe</c:v>
              </c:pt>
            </c:strLit>
          </c:cat>
          <c:val>
            <c:numLit>
              <c:formatCode>#\ ###\ ##0</c:formatCode>
              <c:ptCount val="4"/>
              <c:pt idx="0">
                <c:v>1328.3120000000001</c:v>
              </c:pt>
              <c:pt idx="1">
                <c:v>170.11499999999998</c:v>
              </c:pt>
              <c:pt idx="2">
                <c:v>0</c:v>
              </c:pt>
              <c:pt idx="3">
                <c:v>1498.4270000000001</c:v>
              </c:pt>
            </c:numLit>
          </c:val>
        </c:ser>
        <c:ser>
          <c:idx val="0"/>
          <c:order val="4"/>
          <c:tx>
            <c:v>Wind Onshore</c:v>
          </c:tx>
          <c:spPr>
            <a:solidFill>
              <a:srgbClr val="0070C0"/>
            </a:solidFill>
          </c:spPr>
          <c:invertIfNegative val="0"/>
          <c:cat>
            <c:strLit>
              <c:ptCount val="3"/>
              <c:pt idx="0">
                <c:v>Strom</c:v>
              </c:pt>
              <c:pt idx="1">
                <c:v>Wärme</c:v>
              </c:pt>
              <c:pt idx="2">
                <c:v>Antriebsstoffe</c:v>
              </c:pt>
            </c:strLit>
          </c:cat>
          <c:val>
            <c:numLit>
              <c:formatCode>#\ ###\ ##0</c:formatCode>
              <c:ptCount val="4"/>
              <c:pt idx="0">
                <c:v>12515.352959152489</c:v>
              </c:pt>
              <c:pt idx="1">
                <c:v>0</c:v>
              </c:pt>
              <c:pt idx="2">
                <c:v>0</c:v>
              </c:pt>
              <c:pt idx="3">
                <c:v>12515.352959152489</c:v>
              </c:pt>
            </c:numLit>
          </c:val>
        </c:ser>
        <c:ser>
          <c:idx val="1"/>
          <c:order val="5"/>
          <c:tx>
            <c:v>Versorgungsbeitrag Wind Offshore SH*)</c:v>
          </c:tx>
          <c:spPr>
            <a:pattFill prst="wdUpDiag">
              <a:fgClr>
                <a:srgbClr val="8EB4E3"/>
              </a:fgClr>
              <a:bgClr>
                <a:schemeClr val="bg1"/>
              </a:bgClr>
            </a:pattFill>
          </c:spPr>
          <c:invertIfNegative val="0"/>
          <c:cat>
            <c:strLit>
              <c:ptCount val="3"/>
              <c:pt idx="0">
                <c:v>Strom</c:v>
              </c:pt>
              <c:pt idx="1">
                <c:v>Wärme</c:v>
              </c:pt>
              <c:pt idx="2">
                <c:v>Antriebsstoffe</c:v>
              </c:pt>
            </c:strLit>
          </c:cat>
          <c:val>
            <c:numLit>
              <c:formatCode>#\ ###\ ##0</c:formatCode>
              <c:ptCount val="4"/>
              <c:pt idx="0">
                <c:v>863.75478058097826</c:v>
              </c:pt>
              <c:pt idx="1">
                <c:v>0</c:v>
              </c:pt>
              <c:pt idx="2">
                <c:v>0</c:v>
              </c:pt>
              <c:pt idx="3">
                <c:v>863.75478058097826</c:v>
              </c:pt>
            </c:numLit>
          </c:val>
        </c:ser>
        <c:dLbls>
          <c:showLegendKey val="0"/>
          <c:showVal val="0"/>
          <c:showCatName val="0"/>
          <c:showSerName val="0"/>
          <c:showPercent val="0"/>
          <c:showBubbleSize val="0"/>
        </c:dLbls>
        <c:gapWidth val="55"/>
        <c:overlap val="100"/>
        <c:axId val="450674424"/>
        <c:axId val="450675208"/>
      </c:barChart>
      <c:catAx>
        <c:axId val="450674424"/>
        <c:scaling>
          <c:orientation val="minMax"/>
        </c:scaling>
        <c:delete val="0"/>
        <c:axPos val="b"/>
        <c:numFmt formatCode="General" sourceLinked="0"/>
        <c:majorTickMark val="out"/>
        <c:minorTickMark val="none"/>
        <c:tickLblPos val="nextTo"/>
        <c:crossAx val="450675208"/>
        <c:crosses val="autoZero"/>
        <c:auto val="1"/>
        <c:lblAlgn val="ctr"/>
        <c:lblOffset val="100"/>
        <c:noMultiLvlLbl val="0"/>
      </c:catAx>
      <c:valAx>
        <c:axId val="450675208"/>
        <c:scaling>
          <c:orientation val="minMax"/>
        </c:scaling>
        <c:delete val="0"/>
        <c:axPos val="l"/>
        <c:majorGridlines/>
        <c:numFmt formatCode="#\ ###\ ##0" sourceLinked="1"/>
        <c:majorTickMark val="out"/>
        <c:minorTickMark val="none"/>
        <c:tickLblPos val="nextTo"/>
        <c:crossAx val="450674424"/>
        <c:crosses val="autoZero"/>
        <c:crossBetween val="between"/>
        <c:majorUnit val="5000"/>
        <c:dispUnits>
          <c:builtInUnit val="thousands"/>
        </c:dispUnits>
      </c:valAx>
    </c:plotArea>
    <c:legend>
      <c:legendPos val="r"/>
      <c:layout>
        <c:manualLayout>
          <c:xMode val="edge"/>
          <c:yMode val="edge"/>
          <c:x val="0.75067252957016739"/>
          <c:y val="0.36739943221383037"/>
          <c:w val="0.24932747042983264"/>
          <c:h val="0.59131635331297883"/>
        </c:manualLayout>
      </c:layout>
      <c:overlay val="0"/>
    </c:legend>
    <c:plotVisOnly val="1"/>
    <c:dispBlanksAs val="gap"/>
    <c:showDLblsOverMax val="0"/>
  </c:chart>
  <c:spPr>
    <a:ln w="3175">
      <a:solidFill>
        <a:schemeClr val="tx2"/>
      </a:solidFill>
    </a:ln>
  </c:spPr>
  <c:printSettings>
    <c:headerFooter/>
    <c:pageMargins b="0.78740157499999996" l="0.7" r="0.7" t="0.78740157499999996"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76777665108197"/>
          <c:y val="8.6643608801236296E-2"/>
          <c:w val="0.68383004790485102"/>
          <c:h val="0.75999252789303562"/>
        </c:manualLayout>
      </c:layout>
      <c:lineChart>
        <c:grouping val="standard"/>
        <c:varyColors val="0"/>
        <c:ser>
          <c:idx val="1"/>
          <c:order val="0"/>
          <c:tx>
            <c:v>D</c:v>
          </c:tx>
          <c:spPr>
            <a:ln w="28575">
              <a:solidFill>
                <a:schemeClr val="accent2">
                  <a:lumMod val="75000"/>
                </a:schemeClr>
              </a:solidFill>
              <a:prstDash val="solid"/>
            </a:ln>
          </c:spPr>
          <c:marker>
            <c:symbol val="none"/>
          </c:marker>
          <c:dLbls>
            <c:dLbl>
              <c:idx val="26"/>
              <c:layout>
                <c:manualLayout>
                  <c:x val="8.5348067287043666E-2"/>
                  <c:y val="1.2461760881737914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spPr>
              <a:noFill/>
            </c:spPr>
            <c:txPr>
              <a:bodyPr/>
              <a:lstStyle/>
              <a:p>
                <a:pPr>
                  <a:defRPr sz="1100" b="1">
                    <a:solidFill>
                      <a:schemeClr val="accent2">
                        <a:lumMod val="75000"/>
                      </a:schemeClr>
                    </a:solidFill>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0.0%</c:formatCode>
              <c:ptCount val="30"/>
              <c:pt idx="0">
                <c:v>0</c:v>
              </c:pt>
              <c:pt idx="1">
                <c:v>-1.124493811509859E-2</c:v>
              </c:pt>
              <c:pt idx="2">
                <c:v>-3.6445571290152239E-2</c:v>
              </c:pt>
              <c:pt idx="3">
                <c:v>-2.5165794611677759E-2</c:v>
              </c:pt>
              <c:pt idx="4">
                <c:v>-3.8239229446989535E-2</c:v>
              </c:pt>
              <c:pt idx="5">
                <c:v>-1.5842572766673894E-2</c:v>
              </c:pt>
              <c:pt idx="6">
                <c:v>2.2615400629754541E-2</c:v>
              </c:pt>
              <c:pt idx="7">
                <c:v>6.6141540426141081E-3</c:v>
              </c:pt>
              <c:pt idx="8">
                <c:v>-1.5448263572101363E-3</c:v>
              </c:pt>
              <c:pt idx="9">
                <c:v>-1.817844565532499E-2</c:v>
              </c:pt>
              <c:pt idx="10">
                <c:v>-2.5092845404825266E-2</c:v>
              </c:pt>
              <c:pt idx="11">
                <c:v>-1.7827849356363858E-3</c:v>
              </c:pt>
              <c:pt idx="12">
                <c:v>-2.5955996571885364E-2</c:v>
              </c:pt>
              <c:pt idx="13">
                <c:v>-1.1827212453344298E-2</c:v>
              </c:pt>
              <c:pt idx="14">
                <c:v>-1.9919332954207496E-2</c:v>
              </c:pt>
              <c:pt idx="15">
                <c:v>-3.6408025387111381E-2</c:v>
              </c:pt>
              <c:pt idx="16">
                <c:v>-1.8503302188981701E-2</c:v>
              </c:pt>
              <c:pt idx="17">
                <c:v>-7.138760558674713E-2</c:v>
              </c:pt>
              <c:pt idx="18">
                <c:v>-3.3091356622092741E-2</c:v>
              </c:pt>
              <c:pt idx="19">
                <c:v>-8.5214308816606521E-2</c:v>
              </c:pt>
              <c:pt idx="20">
                <c:v>-1.7161159604749107E-2</c:v>
              </c:pt>
              <c:pt idx="21">
                <c:v>-6.2380981438224577E-2</c:v>
              </c:pt>
              <c:pt idx="22">
                <c:v>-5.8456575631037233E-2</c:v>
              </c:pt>
              <c:pt idx="23">
                <c:v>-3.1009910832280611E-2</c:v>
              </c:pt>
              <c:pt idx="24">
                <c:v>-8.1655363840231615E-2</c:v>
              </c:pt>
              <c:pt idx="25">
                <c:v>-6.0615827560513001E-2</c:v>
              </c:pt>
              <c:pt idx="26">
                <c:v>-4.2341628641606406E-2</c:v>
              </c:pt>
              <c:pt idx="27">
                <c:v>-2.7919413546626984E-2</c:v>
              </c:pt>
              <c:pt idx="28">
                <c:v>-5.3761815287626122E-2</c:v>
              </c:pt>
              <c:pt idx="29">
                <c:v>-4.396700598019776E-2</c:v>
              </c:pt>
            </c:numLit>
          </c:val>
          <c:smooth val="0"/>
        </c:ser>
        <c:ser>
          <c:idx val="2"/>
          <c:order val="1"/>
          <c:tx>
            <c:v>SH</c:v>
          </c:tx>
          <c:spPr>
            <a:ln w="28575">
              <a:solidFill>
                <a:schemeClr val="accent1">
                  <a:lumMod val="75000"/>
                </a:schemeClr>
              </a:solidFill>
            </a:ln>
          </c:spPr>
          <c:marker>
            <c:symbol val="none"/>
          </c:marker>
          <c:dLbls>
            <c:dLbl>
              <c:idx val="26"/>
              <c:layout>
                <c:manualLayout>
                  <c:x val="6.6764288860745549E-2"/>
                  <c:y val="2.8396124048174244E-2"/>
                </c:manualLayout>
              </c:layout>
              <c:tx>
                <c:rich>
                  <a:bodyPr/>
                  <a:lstStyle/>
                  <a:p>
                    <a:pPr>
                      <a:defRPr sz="1100" b="1">
                        <a:solidFill>
                          <a:schemeClr val="accent1">
                            <a:lumMod val="75000"/>
                          </a:schemeClr>
                        </a:solidFill>
                      </a:defRPr>
                    </a:pPr>
                    <a:r>
                      <a:rPr lang="en-US" sz="1100"/>
                      <a:t>-12,4%</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9.4274475524475529E-2"/>
                      <c:h val="6.1088948855278186E-2"/>
                    </c:manualLayout>
                  </c15:layout>
                </c:ext>
              </c:extLst>
            </c:dLbl>
            <c:spPr>
              <a:noFill/>
              <a:ln>
                <a:noFill/>
              </a:ln>
              <a:effectLst/>
            </c:spPr>
            <c:txPr>
              <a:bodyPr/>
              <a:lstStyle/>
              <a:p>
                <a:pPr>
                  <a:defRPr b="1">
                    <a:solidFill>
                      <a:schemeClr val="accent1">
                        <a:lumMod val="75000"/>
                      </a:schemeClr>
                    </a:solidFill>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0.0%</c:formatCode>
              <c:ptCount val="30"/>
              <c:pt idx="0">
                <c:v>0</c:v>
              </c:pt>
              <c:pt idx="1">
                <c:v>2.8983470236947306E-2</c:v>
              </c:pt>
              <c:pt idx="2">
                <c:v>2.8927902514602869E-2</c:v>
              </c:pt>
              <c:pt idx="3">
                <c:v>4.0351972490708751E-2</c:v>
              </c:pt>
              <c:pt idx="4">
                <c:v>1.6369597264760585E-2</c:v>
              </c:pt>
              <c:pt idx="5">
                <c:v>1.582045742041558E-2</c:v>
              </c:pt>
              <c:pt idx="6">
                <c:v>6.628248668826181E-2</c:v>
              </c:pt>
              <c:pt idx="7">
                <c:v>3.1987323407412629E-2</c:v>
              </c:pt>
              <c:pt idx="8">
                <c:v>1.3174064713515744E-2</c:v>
              </c:pt>
              <c:pt idx="9">
                <c:v>-9.177234427145773E-3</c:v>
              </c:pt>
              <c:pt idx="10">
                <c:v>-2.763517926224655E-2</c:v>
              </c:pt>
              <c:pt idx="11">
                <c:v>-1.1049711209564701E-2</c:v>
              </c:pt>
              <c:pt idx="12">
                <c:v>-6.6897516010259117E-2</c:v>
              </c:pt>
              <c:pt idx="13">
                <c:v>-4.6095009867437906E-2</c:v>
              </c:pt>
              <c:pt idx="14">
                <c:v>-6.4907503174650466E-2</c:v>
              </c:pt>
              <c:pt idx="15">
                <c:v>-0.10427715226650837</c:v>
              </c:pt>
              <c:pt idx="16">
                <c:v>-9.2984062839554196E-2</c:v>
              </c:pt>
              <c:pt idx="17">
                <c:v>-0.15550726174358404</c:v>
              </c:pt>
              <c:pt idx="18">
                <c:v>-0.12175371063659497</c:v>
              </c:pt>
              <c:pt idx="19">
                <c:v>-0.14878679423845764</c:v>
              </c:pt>
              <c:pt idx="20">
                <c:v>-9.9055909535533435E-2</c:v>
              </c:pt>
              <c:pt idx="21">
                <c:v>-0.13454421451835111</c:v>
              </c:pt>
              <c:pt idx="22">
                <c:v>-0.12650038612684025</c:v>
              </c:pt>
              <c:pt idx="23">
                <c:v>-8.8204044827426623E-2</c:v>
              </c:pt>
              <c:pt idx="24">
                <c:v>-0.14429212204327679</c:v>
              </c:pt>
              <c:pt idx="25">
                <c:v>-0.12901936490664045</c:v>
              </c:pt>
              <c:pt idx="26">
                <c:v>-0.12503918586239557</c:v>
              </c:pt>
              <c:pt idx="27">
                <c:v>-0.10688211939659929</c:v>
              </c:pt>
              <c:pt idx="28">
                <c:v>-0.11961003112011434</c:v>
              </c:pt>
              <c:pt idx="29">
                <c:v>-0.1284016281662195</c:v>
              </c:pt>
            </c:numLit>
          </c:val>
          <c:smooth val="0"/>
        </c:ser>
        <c:dLbls>
          <c:showLegendKey val="0"/>
          <c:showVal val="0"/>
          <c:showCatName val="0"/>
          <c:showSerName val="0"/>
          <c:showPercent val="0"/>
          <c:showBubbleSize val="0"/>
        </c:dLbls>
        <c:smooth val="0"/>
        <c:axId val="450677168"/>
        <c:axId val="450676384"/>
      </c:lineChart>
      <c:catAx>
        <c:axId val="450677168"/>
        <c:scaling>
          <c:orientation val="minMax"/>
        </c:scaling>
        <c:delete val="0"/>
        <c:axPos val="b"/>
        <c:numFmt formatCode="General" sourceLinked="1"/>
        <c:majorTickMark val="out"/>
        <c:minorTickMark val="none"/>
        <c:tickLblPos val="low"/>
        <c:txPr>
          <a:bodyPr rot="-5400000" vert="horz"/>
          <a:lstStyle/>
          <a:p>
            <a:pPr>
              <a:defRPr/>
            </a:pPr>
            <a:endParaRPr lang="de-DE"/>
          </a:p>
        </c:txPr>
        <c:crossAx val="450676384"/>
        <c:crosses val="autoZero"/>
        <c:auto val="1"/>
        <c:lblAlgn val="ctr"/>
        <c:lblOffset val="100"/>
        <c:tickLblSkip val="2"/>
        <c:tickMarkSkip val="1"/>
        <c:noMultiLvlLbl val="0"/>
      </c:catAx>
      <c:valAx>
        <c:axId val="450676384"/>
        <c:scaling>
          <c:orientation val="minMax"/>
          <c:min val="-0.2"/>
        </c:scaling>
        <c:delete val="0"/>
        <c:axPos val="l"/>
        <c:majorGridlines/>
        <c:numFmt formatCode="0%" sourceLinked="0"/>
        <c:majorTickMark val="out"/>
        <c:minorTickMark val="none"/>
        <c:tickLblPos val="nextTo"/>
        <c:crossAx val="450677168"/>
        <c:crosses val="autoZero"/>
        <c:crossBetween val="midCat"/>
      </c:valAx>
    </c:plotArea>
    <c:legend>
      <c:legendPos val="r"/>
      <c:layout>
        <c:manualLayout>
          <c:xMode val="edge"/>
          <c:yMode val="edge"/>
          <c:x val="0.89325975268887792"/>
          <c:y val="0.36421387965315105"/>
          <c:w val="9.475819965242388E-2"/>
          <c:h val="0.39879121678693336"/>
        </c:manualLayout>
      </c:layout>
      <c:overlay val="0"/>
      <c:txPr>
        <a:bodyPr/>
        <a:lstStyle/>
        <a:p>
          <a:pPr>
            <a:defRPr b="0"/>
          </a:pPr>
          <a:endParaRPr lang="de-DE"/>
        </a:p>
      </c:txPr>
    </c:legend>
    <c:plotVisOnly val="1"/>
    <c:dispBlanksAs val="gap"/>
    <c:showDLblsOverMax val="0"/>
  </c:chart>
  <c:spPr>
    <a:ln w="3175">
      <a:solidFill>
        <a:schemeClr val="tx2"/>
      </a:solidFill>
    </a:ln>
  </c:spPr>
  <c:printSettings>
    <c:headerFooter/>
    <c:pageMargins b="0.78740157499999996" l="0.7" r="0.7" t="0.78740157499999996"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068814998771015E-2"/>
          <c:y val="5.7336471048535814E-2"/>
          <c:w val="0.59001076426264798"/>
          <c:h val="0.82163095981288781"/>
        </c:manualLayout>
      </c:layout>
      <c:areaChart>
        <c:grouping val="stacked"/>
        <c:varyColors val="0"/>
        <c:ser>
          <c:idx val="0"/>
          <c:order val="0"/>
          <c:tx>
            <c:v>Industrie</c:v>
          </c:tx>
          <c:spPr>
            <a:solidFill>
              <a:schemeClr val="accent2"/>
            </a:solidFill>
          </c:spPr>
          <c:cat>
            <c:numLit>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Lit>
          </c:cat>
          <c:val>
            <c:numLit>
              <c:formatCode>0</c:formatCode>
              <c:ptCount val="14"/>
              <c:pt idx="0">
                <c:v>12158.718602413772</c:v>
              </c:pt>
              <c:pt idx="1">
                <c:v>12450.297665397416</c:v>
              </c:pt>
              <c:pt idx="2">
                <c:v>12424.881688984471</c:v>
              </c:pt>
              <c:pt idx="3">
                <c:v>11931.274824237045</c:v>
              </c:pt>
              <c:pt idx="4">
                <c:v>12956.260667560984</c:v>
              </c:pt>
              <c:pt idx="5">
                <c:v>12886.58951052223</c:v>
              </c:pt>
              <c:pt idx="6">
                <c:v>12581.930698300423</c:v>
              </c:pt>
              <c:pt idx="7">
                <c:v>12346.589364074795</c:v>
              </c:pt>
              <c:pt idx="8">
                <c:v>11534.434269103031</c:v>
              </c:pt>
              <c:pt idx="9">
                <c:v>11740.080155545425</c:v>
              </c:pt>
              <c:pt idx="10">
                <c:v>11648.109645856219</c:v>
              </c:pt>
              <c:pt idx="11">
                <c:v>11634.527878412417</c:v>
              </c:pt>
              <c:pt idx="12">
                <c:v>12313.818911685876</c:v>
              </c:pt>
              <c:pt idx="13">
                <c:v>12177.198652242138</c:v>
              </c:pt>
            </c:numLit>
          </c:val>
        </c:ser>
        <c:ser>
          <c:idx val="1"/>
          <c:order val="1"/>
          <c:tx>
            <c:v>Verkehr</c:v>
          </c:tx>
          <c:spPr>
            <a:solidFill>
              <a:schemeClr val="accent1"/>
            </a:solidFill>
          </c:spPr>
          <c:cat>
            <c:numLit>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Lit>
          </c:cat>
          <c:val>
            <c:numLit>
              <c:formatCode>0</c:formatCode>
              <c:ptCount val="14"/>
              <c:pt idx="0">
                <c:v>21903.174453216376</c:v>
              </c:pt>
              <c:pt idx="1">
                <c:v>21587.291185672511</c:v>
              </c:pt>
              <c:pt idx="2">
                <c:v>20911.610040935673</c:v>
              </c:pt>
              <c:pt idx="3">
                <c:v>20756.064373468002</c:v>
              </c:pt>
              <c:pt idx="4">
                <c:v>20871.885658633288</c:v>
              </c:pt>
              <c:pt idx="5">
                <c:v>20613.208801670145</c:v>
              </c:pt>
              <c:pt idx="6">
                <c:v>20737.252063016207</c:v>
              </c:pt>
              <c:pt idx="7">
                <c:v>21237.680031932545</c:v>
              </c:pt>
              <c:pt idx="8">
                <c:v>21338.320861435539</c:v>
              </c:pt>
              <c:pt idx="9">
                <c:v>21469.737001132395</c:v>
              </c:pt>
              <c:pt idx="10">
                <c:v>21934.947094901763</c:v>
              </c:pt>
              <c:pt idx="11">
                <c:v>22083.811291687965</c:v>
              </c:pt>
              <c:pt idx="12">
                <c:v>21680.494077403626</c:v>
              </c:pt>
              <c:pt idx="13">
                <c:v>21846.319024720651</c:v>
              </c:pt>
            </c:numLit>
          </c:val>
        </c:ser>
        <c:ser>
          <c:idx val="3"/>
          <c:order val="2"/>
          <c:tx>
            <c:v>Haushalte</c:v>
          </c:tx>
          <c:spPr>
            <a:solidFill>
              <a:schemeClr val="accent3"/>
            </a:solidFill>
          </c:spPr>
          <c:cat>
            <c:numLit>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Lit>
          </c:cat>
          <c:val>
            <c:numLit>
              <c:formatCode>0</c:formatCode>
              <c:ptCount val="14"/>
              <c:pt idx="0">
                <c:v>28824.368361794681</c:v>
              </c:pt>
              <c:pt idx="1">
                <c:v>25245.650164569681</c:v>
              </c:pt>
              <c:pt idx="2">
                <c:v>27817.216466564769</c:v>
              </c:pt>
              <c:pt idx="3">
                <c:v>27279.175144716653</c:v>
              </c:pt>
              <c:pt idx="4">
                <c:v>29696.125030171199</c:v>
              </c:pt>
              <c:pt idx="5">
                <c:v>27180.866700414921</c:v>
              </c:pt>
              <c:pt idx="6">
                <c:v>27816.071675154788</c:v>
              </c:pt>
              <c:pt idx="7">
                <c:v>28440.494189900754</c:v>
              </c:pt>
              <c:pt idx="8">
                <c:v>25164.418026492946</c:v>
              </c:pt>
              <c:pt idx="9">
                <c:v>26439.83696491479</c:v>
              </c:pt>
              <c:pt idx="10">
                <c:v>26800.375570428492</c:v>
              </c:pt>
              <c:pt idx="11">
                <c:v>26743.322939210841</c:v>
              </c:pt>
              <c:pt idx="12">
                <c:v>26646.912519333637</c:v>
              </c:pt>
              <c:pt idx="13">
                <c:v>26112.672729716687</c:v>
              </c:pt>
            </c:numLit>
          </c:val>
        </c:ser>
        <c:ser>
          <c:idx val="2"/>
          <c:order val="3"/>
          <c:tx>
            <c:v>Gewerbe, Handel, Dienstleistungen</c:v>
          </c:tx>
          <c:spPr>
            <a:solidFill>
              <a:schemeClr val="accent4"/>
            </a:solidFill>
            <a:ln w="25400">
              <a:noFill/>
            </a:ln>
          </c:spPr>
          <c:cat>
            <c:numLit>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Lit>
          </c:cat>
          <c:val>
            <c:numLit>
              <c:formatCode>0</c:formatCode>
              <c:ptCount val="14"/>
              <c:pt idx="0">
                <c:v>14193.212666827021</c:v>
              </c:pt>
              <c:pt idx="1">
                <c:v>12482.926787971523</c:v>
              </c:pt>
              <c:pt idx="2">
                <c:v>13480.881260130223</c:v>
              </c:pt>
              <c:pt idx="3">
                <c:v>12370.766123757701</c:v>
              </c:pt>
              <c:pt idx="4">
                <c:v>13039.208762541639</c:v>
              </c:pt>
              <c:pt idx="5">
                <c:v>12866.969659547514</c:v>
              </c:pt>
              <c:pt idx="6">
                <c:v>13095.955944377873</c:v>
              </c:pt>
              <c:pt idx="7">
                <c:v>15460.923067928272</c:v>
              </c:pt>
              <c:pt idx="8">
                <c:v>14682.070794894646</c:v>
              </c:pt>
              <c:pt idx="9">
                <c:v>14367.48994396761</c:v>
              </c:pt>
              <c:pt idx="10">
                <c:v>13971.952897580091</c:v>
              </c:pt>
              <c:pt idx="11">
                <c:v>15436.735825866603</c:v>
              </c:pt>
              <c:pt idx="12">
                <c:v>14175.536810835221</c:v>
              </c:pt>
              <c:pt idx="13">
                <c:v>13933.449785049395</c:v>
              </c:pt>
            </c:numLit>
          </c:val>
        </c:ser>
        <c:dLbls>
          <c:showLegendKey val="0"/>
          <c:showVal val="0"/>
          <c:showCatName val="0"/>
          <c:showSerName val="0"/>
          <c:showPercent val="0"/>
          <c:showBubbleSize val="0"/>
        </c:dLbls>
        <c:axId val="450677560"/>
        <c:axId val="451320840"/>
      </c:areaChart>
      <c:catAx>
        <c:axId val="450677560"/>
        <c:scaling>
          <c:orientation val="minMax"/>
        </c:scaling>
        <c:delete val="0"/>
        <c:axPos val="b"/>
        <c:numFmt formatCode="General" sourceLinked="1"/>
        <c:majorTickMark val="out"/>
        <c:minorTickMark val="none"/>
        <c:tickLblPos val="nextTo"/>
        <c:txPr>
          <a:bodyPr rot="-5400000" vert="horz"/>
          <a:lstStyle/>
          <a:p>
            <a:pPr>
              <a:defRPr/>
            </a:pPr>
            <a:endParaRPr lang="de-DE"/>
          </a:p>
        </c:txPr>
        <c:crossAx val="451320840"/>
        <c:crosses val="autoZero"/>
        <c:auto val="1"/>
        <c:lblAlgn val="ctr"/>
        <c:lblOffset val="100"/>
        <c:tickLblSkip val="2"/>
        <c:noMultiLvlLbl val="0"/>
      </c:catAx>
      <c:valAx>
        <c:axId val="451320840"/>
        <c:scaling>
          <c:orientation val="minMax"/>
        </c:scaling>
        <c:delete val="0"/>
        <c:axPos val="l"/>
        <c:majorGridlines/>
        <c:numFmt formatCode="0" sourceLinked="1"/>
        <c:majorTickMark val="out"/>
        <c:minorTickMark val="none"/>
        <c:tickLblPos val="nextTo"/>
        <c:crossAx val="450677560"/>
        <c:crosses val="autoZero"/>
        <c:crossBetween val="midCat"/>
        <c:dispUnits>
          <c:builtInUnit val="thousands"/>
        </c:dispUnits>
      </c:valAx>
    </c:plotArea>
    <c:legend>
      <c:legendPos val="r"/>
      <c:layout>
        <c:manualLayout>
          <c:xMode val="edge"/>
          <c:yMode val="edge"/>
          <c:x val="0.73095238095238091"/>
          <c:y val="0.5218845503901054"/>
          <c:w val="0.24277039233732148"/>
          <c:h val="0.47811544960989466"/>
        </c:manualLayout>
      </c:layout>
      <c:overlay val="0"/>
    </c:legend>
    <c:plotVisOnly val="1"/>
    <c:dispBlanksAs val="zero"/>
    <c:showDLblsOverMax val="0"/>
  </c:chart>
  <c:printSettings>
    <c:headerFooter/>
    <c:pageMargins b="0.78740157499999996" l="0.7" r="0.7" t="0.78740157499999996"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732781493916308"/>
          <c:y val="5.5710797778184704E-2"/>
          <c:w val="0.57476794408332543"/>
          <c:h val="0.82289181065481565"/>
        </c:manualLayout>
      </c:layout>
      <c:pieChart>
        <c:varyColors val="1"/>
        <c:ser>
          <c:idx val="0"/>
          <c:order val="0"/>
          <c:tx>
            <c:v>in GWh</c:v>
          </c:tx>
          <c:spPr>
            <a:ln>
              <a:solidFill>
                <a:schemeClr val="tx1"/>
              </a:solidFill>
            </a:ln>
          </c:spPr>
          <c:dPt>
            <c:idx val="0"/>
            <c:bubble3D val="0"/>
            <c:spPr>
              <a:solidFill>
                <a:schemeClr val="accent2"/>
              </a:solidFill>
              <a:ln>
                <a:solidFill>
                  <a:schemeClr val="tx1"/>
                </a:solidFill>
              </a:ln>
            </c:spPr>
          </c:dPt>
          <c:dPt>
            <c:idx val="1"/>
            <c:bubble3D val="0"/>
            <c:spPr>
              <a:solidFill>
                <a:schemeClr val="accent1">
                  <a:alpha val="99000"/>
                </a:schemeClr>
              </a:solidFill>
              <a:ln>
                <a:solidFill>
                  <a:schemeClr val="tx1"/>
                </a:solidFill>
              </a:ln>
            </c:spPr>
          </c:dPt>
          <c:dPt>
            <c:idx val="2"/>
            <c:bubble3D val="0"/>
            <c:spPr>
              <a:solidFill>
                <a:schemeClr val="accent3"/>
              </a:solidFill>
              <a:ln>
                <a:solidFill>
                  <a:schemeClr val="tx1"/>
                </a:solidFill>
              </a:ln>
            </c:spPr>
          </c:dPt>
          <c:dPt>
            <c:idx val="3"/>
            <c:bubble3D val="0"/>
            <c:spPr>
              <a:solidFill>
                <a:schemeClr val="accent4"/>
              </a:solidFill>
              <a:ln>
                <a:solidFill>
                  <a:schemeClr val="tx1"/>
                </a:solidFill>
              </a:ln>
            </c:spPr>
          </c:dPt>
          <c:dPt>
            <c:idx val="4"/>
            <c:bubble3D val="0"/>
            <c:spPr>
              <a:solidFill>
                <a:schemeClr val="accent4"/>
              </a:solidFill>
              <a:ln>
                <a:solidFill>
                  <a:schemeClr val="tx1"/>
                </a:solidFill>
              </a:ln>
            </c:spPr>
          </c:dPt>
          <c:dPt>
            <c:idx val="5"/>
            <c:bubble3D val="0"/>
            <c:spPr>
              <a:solidFill>
                <a:schemeClr val="accent4">
                  <a:lumMod val="60000"/>
                  <a:lumOff val="40000"/>
                </a:schemeClr>
              </a:solidFill>
              <a:ln>
                <a:solidFill>
                  <a:schemeClr val="tx1"/>
                </a:solidFill>
              </a:ln>
            </c:spPr>
          </c:dPt>
          <c:dLbls>
            <c:dLbl>
              <c:idx val="5"/>
              <c:layout>
                <c:manualLayout>
                  <c:x val="-0.14184279596629373"/>
                  <c:y val="1.9113149847094801E-3"/>
                </c:manualLayout>
              </c:layout>
              <c:showLegendKey val="0"/>
              <c:showVal val="0"/>
              <c:showCatName val="0"/>
              <c:showSerName val="0"/>
              <c:showPercent val="1"/>
              <c:showBubbleSize val="0"/>
              <c:extLst>
                <c:ext xmlns:c15="http://schemas.microsoft.com/office/drawing/2012/chart" uri="{CE6537A1-D6FC-4f65-9D91-7224C49458BB}"/>
              </c:extLst>
            </c:dLbl>
            <c:numFmt formatCode="0.0%" sourceLinked="0"/>
            <c:spPr>
              <a:noFill/>
              <a:ln>
                <a:noFill/>
              </a:ln>
              <a:effectLst/>
            </c:spPr>
            <c:txPr>
              <a:bodyPr/>
              <a:lstStyle/>
              <a:p>
                <a:pPr>
                  <a:defRPr sz="1000">
                    <a:solidFill>
                      <a:schemeClr val="bg1"/>
                    </a:solidFill>
                  </a:defRPr>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Lit>
              <c:ptCount val="4"/>
              <c:pt idx="0">
                <c:v>Industrie</c:v>
              </c:pt>
              <c:pt idx="1">
                <c:v>Verkehr</c:v>
              </c:pt>
              <c:pt idx="2">
                <c:v>Haushalte</c:v>
              </c:pt>
              <c:pt idx="3">
                <c:v>Gewerbe, Handel, Dienstleistungen</c:v>
              </c:pt>
            </c:strLit>
          </c:cat>
          <c:val>
            <c:numLit>
              <c:formatCode>0</c:formatCode>
              <c:ptCount val="4"/>
              <c:pt idx="0">
                <c:v>12177.198652242138</c:v>
              </c:pt>
              <c:pt idx="1">
                <c:v>21846.319024720651</c:v>
              </c:pt>
              <c:pt idx="2">
                <c:v>26112.672729716687</c:v>
              </c:pt>
              <c:pt idx="3">
                <c:v>13933.449785049395</c:v>
              </c:pt>
            </c:numLit>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86430417571853E-2"/>
          <c:y val="6.5116376497262526E-2"/>
          <c:w val="0.88844049396842628"/>
          <c:h val="0.6717414555529253"/>
        </c:manualLayout>
      </c:layout>
      <c:barChart>
        <c:barDir val="col"/>
        <c:grouping val="stacked"/>
        <c:varyColors val="0"/>
        <c:ser>
          <c:idx val="0"/>
          <c:order val="0"/>
          <c:tx>
            <c:v>Energiewirtschaft</c:v>
          </c:tx>
          <c:spPr>
            <a:solidFill>
              <a:srgbClr val="FFFF00"/>
            </a:solidFill>
            <a:ln>
              <a:noFill/>
            </a:ln>
          </c:spPr>
          <c:invertIfNegative val="0"/>
          <c:dPt>
            <c:idx val="12"/>
            <c:invertIfNegative val="0"/>
            <c:bubble3D val="0"/>
            <c:spPr>
              <a:solidFill>
                <a:srgbClr val="FFC000"/>
              </a:solidFill>
              <a:ln>
                <a:noFill/>
              </a:ln>
            </c:spPr>
          </c:dPt>
          <c:dPt>
            <c:idx val="13"/>
            <c:invertIfNegative val="0"/>
            <c:bubble3D val="0"/>
          </c:dPt>
          <c:dPt>
            <c:idx val="14"/>
            <c:invertIfNegative val="0"/>
            <c:bubble3D val="0"/>
            <c:spPr>
              <a:solidFill>
                <a:srgbClr val="FFC000"/>
              </a:solidFill>
              <a:ln>
                <a:noFill/>
              </a:ln>
            </c:spPr>
          </c:dPt>
          <c:dPt>
            <c:idx val="15"/>
            <c:invertIfNegative val="0"/>
            <c:bubble3D val="0"/>
            <c:spPr>
              <a:solidFill>
                <a:srgbClr val="FFCC00"/>
              </a:solidFill>
              <a:ln>
                <a:noFill/>
              </a:ln>
            </c:spPr>
          </c:dPt>
          <c:dPt>
            <c:idx val="16"/>
            <c:invertIfNegative val="0"/>
            <c:bubble3D val="0"/>
            <c:spPr>
              <a:solidFill>
                <a:srgbClr val="FFC000"/>
              </a:solidFill>
              <a:ln>
                <a:noFill/>
              </a:ln>
            </c:spPr>
          </c:dPt>
          <c:dPt>
            <c:idx val="17"/>
            <c:invertIfNegative val="0"/>
            <c:bubble3D val="0"/>
            <c:spPr>
              <a:solidFill>
                <a:srgbClr val="FFCC00"/>
              </a:solidFill>
              <a:ln>
                <a:noFill/>
              </a:ln>
            </c:spPr>
          </c:dPt>
          <c:dPt>
            <c:idx val="18"/>
            <c:invertIfNegative val="0"/>
            <c:bubble3D val="0"/>
            <c:spPr>
              <a:solidFill>
                <a:schemeClr val="accent6"/>
              </a:solidFill>
              <a:ln>
                <a:noFill/>
              </a:ln>
            </c:spPr>
          </c:dPt>
          <c:dPt>
            <c:idx val="19"/>
            <c:invertIfNegative val="0"/>
            <c:bubble3D val="0"/>
            <c:spPr>
              <a:solidFill>
                <a:srgbClr val="FFC000"/>
              </a:solidFill>
              <a:ln>
                <a:noFill/>
              </a:ln>
            </c:spPr>
          </c:dPt>
          <c:dPt>
            <c:idx val="20"/>
            <c:invertIfNegative val="0"/>
            <c:bubble3D val="0"/>
            <c:spPr>
              <a:solidFill>
                <a:srgbClr val="FF9900"/>
              </a:solidFill>
              <a:ln>
                <a:noFill/>
              </a:ln>
            </c:spPr>
          </c:dPt>
          <c:dPt>
            <c:idx val="21"/>
            <c:invertIfNegative val="0"/>
            <c:bubble3D val="0"/>
          </c:dPt>
          <c:dPt>
            <c:idx val="22"/>
            <c:invertIfNegative val="0"/>
            <c:bubble3D val="0"/>
            <c:spPr>
              <a:solidFill>
                <a:srgbClr val="FFC000"/>
              </a:solidFill>
              <a:ln>
                <a:noFill/>
              </a:ln>
            </c:spPr>
          </c:dPt>
          <c:dPt>
            <c:idx val="23"/>
            <c:invertIfNegative val="0"/>
            <c:bubble3D val="0"/>
          </c:dPt>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19"/>
              <c:pt idx="0">
                <c:v>1990</c:v>
              </c:pt>
              <c:pt idx="1">
                <c:v>1995</c:v>
              </c:pt>
              <c:pt idx="2">
                <c:v>2000</c:v>
              </c:pt>
              <c:pt idx="3">
                <c:v>2005</c:v>
              </c:pt>
              <c:pt idx="4">
                <c:v>2010</c:v>
              </c:pt>
              <c:pt idx="5">
                <c:v>2015</c:v>
              </c:pt>
              <c:pt idx="6">
                <c:v>2016</c:v>
              </c:pt>
              <c:pt idx="7">
                <c:v>2017</c:v>
              </c:pt>
              <c:pt idx="8">
                <c:v>2018</c:v>
              </c:pt>
              <c:pt idx="9">
                <c:v>2019</c:v>
              </c:pt>
              <c:pt idx="10">
                <c:v>2020*)</c:v>
              </c:pt>
              <c:pt idx="12">
                <c:v>Ziel 2020</c:v>
              </c:pt>
              <c:pt idx="15">
                <c:v>Ziel 2030</c:v>
              </c:pt>
              <c:pt idx="18">
                <c:v>Ziel 2050</c:v>
              </c:pt>
            </c:strLit>
          </c:cat>
          <c:val>
            <c:numLit>
              <c:formatCode>0</c:formatCode>
              <c:ptCount val="19"/>
              <c:pt idx="0">
                <c:v>6939.1892833403908</c:v>
              </c:pt>
              <c:pt idx="1">
                <c:v>6287.1729196273518</c:v>
              </c:pt>
              <c:pt idx="2">
                <c:v>6254.7018987600122</c:v>
              </c:pt>
              <c:pt idx="3">
                <c:v>6803.2016371219033</c:v>
              </c:pt>
              <c:pt idx="4">
                <c:v>7418.7784454206003</c:v>
              </c:pt>
              <c:pt idx="5">
                <c:v>6288.0930629887089</c:v>
              </c:pt>
              <c:pt idx="6">
                <c:v>5927.7109710116065</c:v>
              </c:pt>
              <c:pt idx="7">
                <c:v>5583.1547718614893</c:v>
              </c:pt>
              <c:pt idx="8">
                <c:v>5930.1575809341102</c:v>
              </c:pt>
              <c:pt idx="9">
                <c:v>5049.8636638043263</c:v>
              </c:pt>
              <c:pt idx="10">
                <c:v>4807.3448548918532</c:v>
              </c:pt>
              <c:pt idx="12">
                <c:v>20721.01127895372</c:v>
              </c:pt>
              <c:pt idx="15">
                <c:v>15540.758459215289</c:v>
              </c:pt>
              <c:pt idx="18">
                <c:v>1726.7509399128101</c:v>
              </c:pt>
            </c:numLit>
          </c:val>
        </c:ser>
        <c:ser>
          <c:idx val="7"/>
          <c:order val="1"/>
          <c:tx>
            <c:v>Industrie</c:v>
          </c:tx>
          <c:spPr>
            <a:solidFill>
              <a:schemeClr val="accent2"/>
            </a:solidFill>
            <a:ln>
              <a:no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19"/>
              <c:pt idx="0">
                <c:v>1990</c:v>
              </c:pt>
              <c:pt idx="1">
                <c:v>1995</c:v>
              </c:pt>
              <c:pt idx="2">
                <c:v>2000</c:v>
              </c:pt>
              <c:pt idx="3">
                <c:v>2005</c:v>
              </c:pt>
              <c:pt idx="4">
                <c:v>2010</c:v>
              </c:pt>
              <c:pt idx="5">
                <c:v>2015</c:v>
              </c:pt>
              <c:pt idx="6">
                <c:v>2016</c:v>
              </c:pt>
              <c:pt idx="7">
                <c:v>2017</c:v>
              </c:pt>
              <c:pt idx="8">
                <c:v>2018</c:v>
              </c:pt>
              <c:pt idx="9">
                <c:v>2019</c:v>
              </c:pt>
              <c:pt idx="10">
                <c:v>2020*)</c:v>
              </c:pt>
              <c:pt idx="12">
                <c:v>Ziel 2020</c:v>
              </c:pt>
              <c:pt idx="15">
                <c:v>Ziel 2030</c:v>
              </c:pt>
              <c:pt idx="18">
                <c:v>Ziel 2050</c:v>
              </c:pt>
            </c:strLit>
          </c:cat>
          <c:val>
            <c:numLit>
              <c:formatCode>0</c:formatCode>
              <c:ptCount val="19"/>
              <c:pt idx="0">
                <c:v>6622.2383022610311</c:v>
              </c:pt>
              <c:pt idx="1">
                <c:v>6341.1079307610935</c:v>
              </c:pt>
              <c:pt idx="2">
                <c:v>5896.2043991249575</c:v>
              </c:pt>
              <c:pt idx="3">
                <c:v>4798.3180123688753</c:v>
              </c:pt>
              <c:pt idx="4">
                <c:v>4090.0795818023817</c:v>
              </c:pt>
              <c:pt idx="5">
                <c:v>3458.111439113964</c:v>
              </c:pt>
              <c:pt idx="6">
                <c:v>3619.2297354628322</c:v>
              </c:pt>
              <c:pt idx="7">
                <c:v>3972.1209889662969</c:v>
              </c:pt>
              <c:pt idx="8">
                <c:v>3941.8206775102408</c:v>
              </c:pt>
              <c:pt idx="9">
                <c:v>4026.3384135249585</c:v>
              </c:pt>
              <c:pt idx="10">
                <c:v>3910.2630109372699</c:v>
              </c:pt>
            </c:numLit>
          </c:val>
        </c:ser>
        <c:ser>
          <c:idx val="3"/>
          <c:order val="2"/>
          <c:tx>
            <c:v>GHD</c:v>
          </c:tx>
          <c:spPr>
            <a:solidFill>
              <a:schemeClr val="accent4"/>
            </a:solidFill>
            <a:ln>
              <a:noFill/>
            </a:ln>
          </c:spPr>
          <c:invertIfNegative val="0"/>
          <c:dPt>
            <c:idx val="17"/>
            <c:invertIfNegative val="0"/>
            <c:bubble3D val="0"/>
            <c:spPr>
              <a:solidFill>
                <a:schemeClr val="accent6"/>
              </a:solidFill>
              <a:ln>
                <a:noFill/>
              </a:ln>
            </c:spPr>
          </c:dPt>
          <c:dPt>
            <c:idx val="18"/>
            <c:invertIfNegative val="0"/>
            <c:bubble3D val="0"/>
            <c:spPr>
              <a:solidFill>
                <a:srgbClr val="FFC000"/>
              </a:solidFill>
              <a:ln>
                <a:noFill/>
              </a:ln>
            </c:spPr>
          </c:dPt>
          <c:dPt>
            <c:idx val="19"/>
            <c:invertIfNegative val="0"/>
            <c:bubble3D val="0"/>
            <c:spPr>
              <a:solidFill>
                <a:schemeClr val="accent6"/>
              </a:solidFill>
              <a:ln>
                <a:noFill/>
              </a:ln>
            </c:spPr>
          </c:dPt>
          <c:dPt>
            <c:idx val="20"/>
            <c:invertIfNegative val="0"/>
            <c:bubble3D val="0"/>
            <c:spPr>
              <a:solidFill>
                <a:srgbClr val="FFC000"/>
              </a:solidFill>
              <a:ln>
                <a:noFill/>
              </a:ln>
            </c:spPr>
          </c:dPt>
          <c:dPt>
            <c:idx val="21"/>
            <c:invertIfNegative val="0"/>
            <c:bubble3D val="0"/>
            <c:spPr>
              <a:solidFill>
                <a:srgbClr val="FFDC6D"/>
              </a:solidFill>
              <a:ln>
                <a:noFill/>
              </a:ln>
            </c:spPr>
          </c:dPt>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19"/>
              <c:pt idx="0">
                <c:v>1990</c:v>
              </c:pt>
              <c:pt idx="1">
                <c:v>1995</c:v>
              </c:pt>
              <c:pt idx="2">
                <c:v>2000</c:v>
              </c:pt>
              <c:pt idx="3">
                <c:v>2005</c:v>
              </c:pt>
              <c:pt idx="4">
                <c:v>2010</c:v>
              </c:pt>
              <c:pt idx="5">
                <c:v>2015</c:v>
              </c:pt>
              <c:pt idx="6">
                <c:v>2016</c:v>
              </c:pt>
              <c:pt idx="7">
                <c:v>2017</c:v>
              </c:pt>
              <c:pt idx="8">
                <c:v>2018</c:v>
              </c:pt>
              <c:pt idx="9">
                <c:v>2019</c:v>
              </c:pt>
              <c:pt idx="10">
                <c:v>2020*)</c:v>
              </c:pt>
              <c:pt idx="12">
                <c:v>Ziel 2020</c:v>
              </c:pt>
              <c:pt idx="15">
                <c:v>Ziel 2030</c:v>
              </c:pt>
              <c:pt idx="18">
                <c:v>Ziel 2050</c:v>
              </c:pt>
            </c:strLit>
          </c:cat>
          <c:val>
            <c:numLit>
              <c:formatCode>0</c:formatCode>
              <c:ptCount val="19"/>
              <c:pt idx="0">
                <c:v>2748.8039210332645</c:v>
              </c:pt>
              <c:pt idx="1">
                <c:v>2640.9206017852016</c:v>
              </c:pt>
              <c:pt idx="2">
                <c:v>2169.3599767409537</c:v>
              </c:pt>
              <c:pt idx="3">
                <c:v>1769.2804251469577</c:v>
              </c:pt>
              <c:pt idx="4">
                <c:v>1566.5514236028735</c:v>
              </c:pt>
              <c:pt idx="5">
                <c:v>1870.6486511217013</c:v>
              </c:pt>
              <c:pt idx="6">
                <c:v>1828.4612933398523</c:v>
              </c:pt>
              <c:pt idx="7">
                <c:v>2159.1930775929654</c:v>
              </c:pt>
              <c:pt idx="8">
                <c:v>1895.4749938315438</c:v>
              </c:pt>
              <c:pt idx="9">
                <c:v>1664.7580004206275</c:v>
              </c:pt>
              <c:pt idx="10">
                <c:v>1439.665009114156</c:v>
              </c:pt>
              <c:pt idx="18">
                <c:v>5180.2528197384299</c:v>
              </c:pt>
            </c:numLit>
          </c:val>
        </c:ser>
        <c:ser>
          <c:idx val="8"/>
          <c:order val="3"/>
          <c:tx>
            <c:v>Verkehr</c:v>
          </c:tx>
          <c:spPr>
            <a:solidFill>
              <a:schemeClr val="accent1"/>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19"/>
              <c:pt idx="0">
                <c:v>1990</c:v>
              </c:pt>
              <c:pt idx="1">
                <c:v>1995</c:v>
              </c:pt>
              <c:pt idx="2">
                <c:v>2000</c:v>
              </c:pt>
              <c:pt idx="3">
                <c:v>2005</c:v>
              </c:pt>
              <c:pt idx="4">
                <c:v>2010</c:v>
              </c:pt>
              <c:pt idx="5">
                <c:v>2015</c:v>
              </c:pt>
              <c:pt idx="6">
                <c:v>2016</c:v>
              </c:pt>
              <c:pt idx="7">
                <c:v>2017</c:v>
              </c:pt>
              <c:pt idx="8">
                <c:v>2018</c:v>
              </c:pt>
              <c:pt idx="9">
                <c:v>2019</c:v>
              </c:pt>
              <c:pt idx="10">
                <c:v>2020*)</c:v>
              </c:pt>
              <c:pt idx="12">
                <c:v>Ziel 2020</c:v>
              </c:pt>
              <c:pt idx="15">
                <c:v>Ziel 2030</c:v>
              </c:pt>
              <c:pt idx="18">
                <c:v>Ziel 2050</c:v>
              </c:pt>
            </c:strLit>
          </c:cat>
          <c:val>
            <c:numLit>
              <c:formatCode>0</c:formatCode>
              <c:ptCount val="19"/>
              <c:pt idx="0">
                <c:v>6179.5678058336371</c:v>
              </c:pt>
              <c:pt idx="1">
                <c:v>6332.754079325573</c:v>
              </c:pt>
              <c:pt idx="2">
                <c:v>6373.3164010462497</c:v>
              </c:pt>
              <c:pt idx="3">
                <c:v>5585.2900058399655</c:v>
              </c:pt>
              <c:pt idx="4">
                <c:v>5213.1937397269021</c:v>
              </c:pt>
              <c:pt idx="5">
                <c:v>5426.6958171235856</c:v>
              </c:pt>
              <c:pt idx="6">
                <c:v>5546.6537526589373</c:v>
              </c:pt>
              <c:pt idx="7">
                <c:v>5596.4589171760108</c:v>
              </c:pt>
              <c:pt idx="8">
                <c:v>5468.0722576136686</c:v>
              </c:pt>
              <c:pt idx="9">
                <c:v>5501.8450348455681</c:v>
              </c:pt>
              <c:pt idx="10">
                <c:v>4903.3126565649727</c:v>
              </c:pt>
            </c:numLit>
          </c:val>
        </c:ser>
        <c:ser>
          <c:idx val="6"/>
          <c:order val="4"/>
          <c:tx>
            <c:v>Haushalte</c:v>
          </c:tx>
          <c:spPr>
            <a:solidFill>
              <a:srgbClr val="92D050"/>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19"/>
              <c:pt idx="0">
                <c:v>1990</c:v>
              </c:pt>
              <c:pt idx="1">
                <c:v>1995</c:v>
              </c:pt>
              <c:pt idx="2">
                <c:v>2000</c:v>
              </c:pt>
              <c:pt idx="3">
                <c:v>2005</c:v>
              </c:pt>
              <c:pt idx="4">
                <c:v>2010</c:v>
              </c:pt>
              <c:pt idx="5">
                <c:v>2015</c:v>
              </c:pt>
              <c:pt idx="6">
                <c:v>2016</c:v>
              </c:pt>
              <c:pt idx="7">
                <c:v>2017</c:v>
              </c:pt>
              <c:pt idx="8">
                <c:v>2018</c:v>
              </c:pt>
              <c:pt idx="9">
                <c:v>2019</c:v>
              </c:pt>
              <c:pt idx="10">
                <c:v>2020*)</c:v>
              </c:pt>
              <c:pt idx="12">
                <c:v>Ziel 2020</c:v>
              </c:pt>
              <c:pt idx="15">
                <c:v>Ziel 2030</c:v>
              </c:pt>
              <c:pt idx="18">
                <c:v>Ziel 2050</c:v>
              </c:pt>
            </c:strLit>
          </c:cat>
          <c:val>
            <c:numLit>
              <c:formatCode>0</c:formatCode>
              <c:ptCount val="19"/>
              <c:pt idx="0">
                <c:v>5137.6622577976468</c:v>
              </c:pt>
              <c:pt idx="1">
                <c:v>5047.4127246443395</c:v>
              </c:pt>
              <c:pt idx="2">
                <c:v>4386.3005050563188</c:v>
              </c:pt>
              <c:pt idx="3">
                <c:v>4079.4852268346899</c:v>
              </c:pt>
              <c:pt idx="4">
                <c:v>4004.569637203921</c:v>
              </c:pt>
              <c:pt idx="5">
                <c:v>3317.7829674100608</c:v>
              </c:pt>
              <c:pt idx="6">
                <c:v>3455.5368156833201</c:v>
              </c:pt>
              <c:pt idx="7">
                <c:v>3448.0232611580354</c:v>
              </c:pt>
              <c:pt idx="8">
                <c:v>3439.0327130731825</c:v>
              </c:pt>
              <c:pt idx="9">
                <c:v>3419.3962301484785</c:v>
              </c:pt>
              <c:pt idx="10">
                <c:v>3462.5104549780231</c:v>
              </c:pt>
            </c:numLit>
          </c:val>
        </c:ser>
        <c:ser>
          <c:idx val="5"/>
          <c:order val="5"/>
          <c:tx>
            <c:v>Abfallwirtschaft</c:v>
          </c:tx>
          <c:spPr>
            <a:solidFill>
              <a:schemeClr val="bg2">
                <a:lumMod val="50000"/>
              </a:schemeClr>
            </a:solidFill>
          </c:spPr>
          <c:invertIfNegative val="0"/>
          <c:dLbls>
            <c:dLbl>
              <c:idx val="10"/>
              <c:layout/>
              <c:tx>
                <c:rich>
                  <a:bodyPr/>
                  <a:lstStyle/>
                  <a:p>
                    <a:r>
                      <a:rPr lang="en-US"/>
                      <a:t>0,4</a:t>
                    </a:r>
                  </a:p>
                </c:rich>
              </c:tx>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19"/>
              <c:pt idx="0">
                <c:v>1990</c:v>
              </c:pt>
              <c:pt idx="1">
                <c:v>1995</c:v>
              </c:pt>
              <c:pt idx="2">
                <c:v>2000</c:v>
              </c:pt>
              <c:pt idx="3">
                <c:v>2005</c:v>
              </c:pt>
              <c:pt idx="4">
                <c:v>2010</c:v>
              </c:pt>
              <c:pt idx="5">
                <c:v>2015</c:v>
              </c:pt>
              <c:pt idx="6">
                <c:v>2016</c:v>
              </c:pt>
              <c:pt idx="7">
                <c:v>2017</c:v>
              </c:pt>
              <c:pt idx="8">
                <c:v>2018</c:v>
              </c:pt>
              <c:pt idx="9">
                <c:v>2019</c:v>
              </c:pt>
              <c:pt idx="10">
                <c:v>2020*)</c:v>
              </c:pt>
              <c:pt idx="12">
                <c:v>Ziel 2020</c:v>
              </c:pt>
              <c:pt idx="15">
                <c:v>Ziel 2030</c:v>
              </c:pt>
              <c:pt idx="18">
                <c:v>Ziel 2050</c:v>
              </c:pt>
            </c:strLit>
          </c:cat>
          <c:val>
            <c:numLit>
              <c:formatCode>0</c:formatCode>
              <c:ptCount val="19"/>
              <c:pt idx="0">
                <c:v>1125.4473259272622</c:v>
              </c:pt>
              <c:pt idx="1">
                <c:v>1067.3082009598197</c:v>
              </c:pt>
              <c:pt idx="2">
                <c:v>789.62297437987536</c:v>
              </c:pt>
              <c:pt idx="3">
                <c:v>679.96619549721527</c:v>
              </c:pt>
              <c:pt idx="4">
                <c:v>519.35864808510189</c:v>
              </c:pt>
              <c:pt idx="5">
                <c:v>417.02341607700254</c:v>
              </c:pt>
              <c:pt idx="6">
                <c:v>410.48670872801785</c:v>
              </c:pt>
              <c:pt idx="7">
                <c:v>412.44108232777427</c:v>
              </c:pt>
              <c:pt idx="8">
                <c:v>388.58071562724422</c:v>
              </c:pt>
              <c:pt idx="9">
                <c:v>375.99049539802616</c:v>
              </c:pt>
              <c:pt idx="10">
                <c:v>361.70429940014219</c:v>
              </c:pt>
            </c:numLit>
          </c:val>
        </c:ser>
        <c:ser>
          <c:idx val="4"/>
          <c:order val="6"/>
          <c:tx>
            <c:v>Landwirtschaft</c:v>
          </c:tx>
          <c:spPr>
            <a:solidFill>
              <a:srgbClr val="009900"/>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19"/>
              <c:pt idx="0">
                <c:v>1990</c:v>
              </c:pt>
              <c:pt idx="1">
                <c:v>1995</c:v>
              </c:pt>
              <c:pt idx="2">
                <c:v>2000</c:v>
              </c:pt>
              <c:pt idx="3">
                <c:v>2005</c:v>
              </c:pt>
              <c:pt idx="4">
                <c:v>2010</c:v>
              </c:pt>
              <c:pt idx="5">
                <c:v>2015</c:v>
              </c:pt>
              <c:pt idx="6">
                <c:v>2016</c:v>
              </c:pt>
              <c:pt idx="7">
                <c:v>2017</c:v>
              </c:pt>
              <c:pt idx="8">
                <c:v>2018</c:v>
              </c:pt>
              <c:pt idx="9">
                <c:v>2019</c:v>
              </c:pt>
              <c:pt idx="10">
                <c:v>2020*)</c:v>
              </c:pt>
              <c:pt idx="12">
                <c:v>Ziel 2020</c:v>
              </c:pt>
              <c:pt idx="15">
                <c:v>Ziel 2030</c:v>
              </c:pt>
              <c:pt idx="18">
                <c:v>Ziel 2050</c:v>
              </c:pt>
            </c:strLit>
          </c:cat>
          <c:val>
            <c:numLit>
              <c:formatCode>0</c:formatCode>
              <c:ptCount val="19"/>
              <c:pt idx="0">
                <c:v>5782.1099020629681</c:v>
              </c:pt>
              <c:pt idx="1">
                <c:v>5383.357546123163</c:v>
              </c:pt>
              <c:pt idx="2">
                <c:v>5362.0380979644497</c:v>
              </c:pt>
              <c:pt idx="3">
                <c:v>5183.7021852389571</c:v>
              </c:pt>
              <c:pt idx="4">
                <c:v>5264.0707373361483</c:v>
              </c:pt>
              <c:pt idx="5">
                <c:v>5407.6226363316973</c:v>
              </c:pt>
              <c:pt idx="6">
                <c:v>5432.5525913165811</c:v>
              </c:pt>
              <c:pt idx="7">
                <c:v>5364.1554980500678</c:v>
              </c:pt>
              <c:pt idx="8">
                <c:v>5159.9009002079092</c:v>
              </c:pt>
              <c:pt idx="9">
                <c:v>5125.1971245128016</c:v>
              </c:pt>
              <c:pt idx="10">
                <c:v>5002.3278287668927</c:v>
              </c:pt>
            </c:numLit>
          </c:val>
        </c:ser>
        <c:ser>
          <c:idx val="1"/>
          <c:order val="7"/>
          <c:tx>
            <c:v>LULUCF</c:v>
          </c:tx>
          <c:spPr>
            <a:gradFill>
              <a:gsLst>
                <a:gs pos="0">
                  <a:schemeClr val="accent6">
                    <a:lumMod val="5000"/>
                    <a:lumOff val="95000"/>
                  </a:schemeClr>
                </a:gs>
                <a:gs pos="100000">
                  <a:schemeClr val="accent6">
                    <a:lumMod val="45000"/>
                    <a:lumOff val="55000"/>
                  </a:schemeClr>
                </a:gs>
                <a:gs pos="99000">
                  <a:schemeClr val="accent6"/>
                </a:gs>
                <a:gs pos="100000">
                  <a:schemeClr val="accent6">
                    <a:lumMod val="30000"/>
                    <a:lumOff val="70000"/>
                  </a:schemeClr>
                </a:gs>
              </a:gsLst>
              <a:lin ang="5400000" scaled="1"/>
            </a:gradFill>
            <a:ln>
              <a:no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Lit>
              <c:formatCode>0</c:formatCode>
              <c:ptCount val="19"/>
              <c:pt idx="0">
                <c:v>4795.8258825855792</c:v>
              </c:pt>
              <c:pt idx="1">
                <c:v>3905.292765404733</c:v>
              </c:pt>
              <c:pt idx="2">
                <c:v>4179.3518548646198</c:v>
              </c:pt>
              <c:pt idx="3">
                <c:v>4927.6092593028943</c:v>
              </c:pt>
              <c:pt idx="4">
                <c:v>4751.7918866546361</c:v>
              </c:pt>
              <c:pt idx="5">
                <c:v>4621.20468038334</c:v>
              </c:pt>
              <c:pt idx="6">
                <c:v>4493.1679102820526</c:v>
              </c:pt>
              <c:pt idx="7">
                <c:v>4407.2891458954564</c:v>
              </c:pt>
              <c:pt idx="8">
                <c:v>4288.0552137080986</c:v>
              </c:pt>
              <c:pt idx="9">
                <c:v>4229.6829271257166</c:v>
              </c:pt>
              <c:pt idx="10">
                <c:v>4242.9646904264791</c:v>
              </c:pt>
            </c:numLit>
          </c:val>
        </c:ser>
        <c:dLbls>
          <c:showLegendKey val="0"/>
          <c:showVal val="0"/>
          <c:showCatName val="0"/>
          <c:showSerName val="0"/>
          <c:showPercent val="0"/>
          <c:showBubbleSize val="0"/>
        </c:dLbls>
        <c:gapWidth val="50"/>
        <c:overlap val="100"/>
        <c:axId val="449158400"/>
        <c:axId val="449533280"/>
      </c:barChart>
      <c:catAx>
        <c:axId val="449158400"/>
        <c:scaling>
          <c:orientation val="minMax"/>
        </c:scaling>
        <c:delete val="0"/>
        <c:axPos val="b"/>
        <c:numFmt formatCode="General" sourceLinked="1"/>
        <c:majorTickMark val="out"/>
        <c:minorTickMark val="none"/>
        <c:tickLblPos val="nextTo"/>
        <c:txPr>
          <a:bodyPr rot="-5400000" vert="horz"/>
          <a:lstStyle/>
          <a:p>
            <a:pPr>
              <a:defRPr/>
            </a:pPr>
            <a:endParaRPr lang="de-DE"/>
          </a:p>
        </c:txPr>
        <c:crossAx val="449533280"/>
        <c:crosses val="autoZero"/>
        <c:auto val="1"/>
        <c:lblAlgn val="ctr"/>
        <c:lblOffset val="100"/>
        <c:tickLblSkip val="1"/>
        <c:noMultiLvlLbl val="0"/>
      </c:catAx>
      <c:valAx>
        <c:axId val="449533280"/>
        <c:scaling>
          <c:orientation val="minMax"/>
          <c:max val="40000"/>
        </c:scaling>
        <c:delete val="0"/>
        <c:axPos val="l"/>
        <c:majorGridlines/>
        <c:numFmt formatCode="0" sourceLinked="1"/>
        <c:majorTickMark val="out"/>
        <c:minorTickMark val="none"/>
        <c:tickLblPos val="nextTo"/>
        <c:crossAx val="449158400"/>
        <c:crosses val="autoZero"/>
        <c:crossBetween val="between"/>
        <c:dispUnits>
          <c:builtInUnit val="thousands"/>
        </c:dispUnits>
      </c:valAx>
      <c:spPr>
        <a:ln>
          <a:noFill/>
        </a:ln>
      </c:spPr>
    </c:plotArea>
    <c:legend>
      <c:legendPos val="b"/>
      <c:layout>
        <c:manualLayout>
          <c:xMode val="edge"/>
          <c:yMode val="edge"/>
          <c:x val="0"/>
          <c:y val="0.92531346315160934"/>
          <c:w val="1"/>
          <c:h val="5.8177347002232455E-2"/>
        </c:manualLayout>
      </c:layout>
      <c:overlay val="0"/>
    </c:legend>
    <c:plotVisOnly val="1"/>
    <c:dispBlanksAs val="gap"/>
    <c:showDLblsOverMax val="0"/>
  </c:chart>
  <c:txPr>
    <a:bodyPr/>
    <a:lstStyle/>
    <a:p>
      <a:pPr>
        <a:defRPr sz="900"/>
      </a:pPr>
      <a:endParaRPr lang="de-DE"/>
    </a:p>
  </c:txPr>
  <c:printSettings>
    <c:headerFooter>
      <c:oddFooter>&amp;L&amp;"Arial,Standard"&amp;8Ministerium für Energiewende, Landwirtschaft, Umwelt und Digitalisierung Schleswig-Holstein
Statistisches Amt für Hamburg und Schleswig-Holstein</c:oddFooter>
    </c:headerFooter>
    <c:pageMargins b="0.78740157499999996" l="0.7" r="0.7" t="0.78740157499999996" header="0.3" footer="0.3"/>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ofPieChart>
        <c:ofPieType val="bar"/>
        <c:varyColors val="1"/>
        <c:ser>
          <c:idx val="0"/>
          <c:order val="0"/>
          <c:tx>
            <c:v>2019</c:v>
          </c:tx>
          <c:dPt>
            <c:idx val="0"/>
            <c:bubble3D val="0"/>
            <c:spPr>
              <a:solidFill>
                <a:schemeClr val="tx1"/>
              </a:solidFill>
            </c:spPr>
          </c:dPt>
          <c:dPt>
            <c:idx val="1"/>
            <c:bubble3D val="0"/>
            <c:spPr>
              <a:solidFill>
                <a:srgbClr val="7F7F7F"/>
              </a:solidFill>
            </c:spPr>
          </c:dPt>
          <c:dPt>
            <c:idx val="2"/>
            <c:bubble3D val="0"/>
            <c:spPr>
              <a:solidFill>
                <a:srgbClr val="CCC1DA"/>
              </a:solidFill>
            </c:spPr>
          </c:dPt>
          <c:dPt>
            <c:idx val="3"/>
            <c:bubble3D val="0"/>
            <c:spPr>
              <a:solidFill>
                <a:srgbClr val="FF0000"/>
              </a:solidFill>
            </c:spPr>
          </c:dPt>
          <c:dPt>
            <c:idx val="4"/>
            <c:bubble3D val="0"/>
            <c:spPr>
              <a:solidFill>
                <a:srgbClr val="0070C0"/>
              </a:solidFill>
            </c:spPr>
          </c:dPt>
          <c:dPt>
            <c:idx val="5"/>
            <c:bubble3D val="0"/>
            <c:spPr>
              <a:pattFill prst="wdUpDiag">
                <a:fgClr>
                  <a:srgbClr val="8EB4E3"/>
                </a:fgClr>
                <a:bgClr>
                  <a:schemeClr val="bg1"/>
                </a:bgClr>
              </a:pattFill>
            </c:spPr>
          </c:dPt>
          <c:dPt>
            <c:idx val="7"/>
            <c:bubble3D val="0"/>
            <c:spPr>
              <a:solidFill>
                <a:srgbClr val="FFFF00"/>
              </a:solidFill>
            </c:spPr>
          </c:dPt>
          <c:dPt>
            <c:idx val="8"/>
            <c:bubble3D val="0"/>
            <c:spPr>
              <a:solidFill>
                <a:srgbClr val="4F6228"/>
              </a:solidFill>
            </c:spPr>
          </c:dPt>
          <c:dPt>
            <c:idx val="9"/>
            <c:bubble3D val="0"/>
            <c:spPr>
              <a:solidFill>
                <a:schemeClr val="accent3"/>
              </a:solidFill>
            </c:spPr>
          </c:dPt>
          <c:dPt>
            <c:idx val="10"/>
            <c:bubble3D val="0"/>
            <c:spPr>
              <a:solidFill>
                <a:srgbClr val="C3D69B"/>
              </a:solidFill>
            </c:spPr>
          </c:dPt>
          <c:dPt>
            <c:idx val="11"/>
            <c:bubble3D val="0"/>
            <c:spPr>
              <a:solidFill>
                <a:srgbClr val="948A54"/>
              </a:solidFill>
            </c:spPr>
          </c:dPt>
          <c:dPt>
            <c:idx val="12"/>
            <c:bubble3D val="0"/>
            <c:spPr>
              <a:solidFill>
                <a:srgbClr val="009900"/>
              </a:solidFill>
            </c:spPr>
          </c:dPt>
          <c:dLbls>
            <c:dLbl>
              <c:idx val="0"/>
              <c:numFmt formatCode="0.0%" sourceLinked="0"/>
              <c:spPr/>
              <c:txPr>
                <a:bodyPr/>
                <a:lstStyle/>
                <a:p>
                  <a:pPr>
                    <a:defRPr>
                      <a:solidFill>
                        <a:schemeClr val="bg1"/>
                      </a:solidFill>
                    </a:defRPr>
                  </a:pPr>
                  <a:endParaRPr lang="de-DE"/>
                </a:p>
              </c:txPr>
              <c:showLegendKey val="0"/>
              <c:showVal val="0"/>
              <c:showCatName val="0"/>
              <c:showSerName val="0"/>
              <c:showPercent val="1"/>
              <c:showBubbleSize val="0"/>
            </c:dLbl>
            <c:dLbl>
              <c:idx val="2"/>
              <c:layout>
                <c:manualLayout>
                  <c:x val="-1.8389140573771213E-2"/>
                  <c:y val="4.5709621663145766E-2"/>
                </c:manualLayout>
              </c:layout>
              <c:showLegendKey val="0"/>
              <c:showVal val="0"/>
              <c:showCatName val="0"/>
              <c:showSerName val="0"/>
              <c:showPercent val="1"/>
              <c:showBubbleSize val="0"/>
              <c:extLst>
                <c:ext xmlns:c15="http://schemas.microsoft.com/office/drawing/2012/chart" uri="{CE6537A1-D6FC-4f65-9D91-7224C49458BB}"/>
              </c:extLst>
            </c:dLbl>
            <c:dLbl>
              <c:idx val="3"/>
              <c:layout>
                <c:manualLayout>
                  <c:x val="-4.7910609399843415E-2"/>
                  <c:y val="-0.10555997996172176"/>
                </c:manualLayout>
              </c:layout>
              <c:showLegendKey val="0"/>
              <c:showVal val="0"/>
              <c:showCatName val="0"/>
              <c:showSerName val="0"/>
              <c:showPercent val="1"/>
              <c:showBubbleSize val="0"/>
              <c:extLst>
                <c:ext xmlns:c15="http://schemas.microsoft.com/office/drawing/2012/chart" uri="{CE6537A1-D6FC-4f65-9D91-7224C49458BB}"/>
              </c:extLst>
            </c:dLbl>
            <c:dLbl>
              <c:idx val="4"/>
              <c:layout>
                <c:manualLayout>
                  <c:x val="0.13813790690765129"/>
                  <c:y val="-0.11087798476409962"/>
                </c:manualLayout>
              </c:layout>
              <c:numFmt formatCode="0.0%" sourceLinked="0"/>
              <c:spPr/>
              <c:txPr>
                <a:bodyPr/>
                <a:lstStyle/>
                <a:p>
                  <a:pPr>
                    <a:defRPr>
                      <a:solidFill>
                        <a:schemeClr val="bg1"/>
                      </a:solidFill>
                    </a:defRPr>
                  </a:pPr>
                  <a:endParaRPr lang="de-DE"/>
                </a:p>
              </c:txPr>
              <c:showLegendKey val="0"/>
              <c:showVal val="0"/>
              <c:showCatName val="0"/>
              <c:showSerName val="0"/>
              <c:showPercent val="1"/>
              <c:showBubbleSize val="0"/>
              <c:extLst>
                <c:ext xmlns:c15="http://schemas.microsoft.com/office/drawing/2012/chart" uri="{CE6537A1-D6FC-4f65-9D91-7224C49458BB}"/>
              </c:extLst>
            </c:dLbl>
            <c:dLbl>
              <c:idx val="5"/>
              <c:layout>
                <c:manualLayout>
                  <c:x val="-4.6922558993588631E-2"/>
                  <c:y val="0.11603642532488313"/>
                </c:manualLayout>
              </c:layout>
              <c:showLegendKey val="0"/>
              <c:showVal val="0"/>
              <c:showCatName val="0"/>
              <c:showSerName val="0"/>
              <c:showPercent val="1"/>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12"/>
              <c:layout>
                <c:manualLayout>
                  <c:x val="1.2032705556815446E-2"/>
                  <c:y val="-1.1778375264067602E-2"/>
                </c:manualLayout>
              </c:layout>
              <c:showLegendKey val="0"/>
              <c:showVal val="0"/>
              <c:showCatName val="0"/>
              <c:showSerName val="0"/>
              <c:showPercent val="1"/>
              <c:showBubbleSize val="0"/>
              <c:extLst>
                <c:ext xmlns:c15="http://schemas.microsoft.com/office/drawing/2012/chart" uri="{CE6537A1-D6FC-4f65-9D91-7224C49458BB}"/>
              </c:extLst>
            </c:dLbl>
            <c:numFmt formatCode="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Lit>
              <c:ptCount val="12"/>
              <c:pt idx="0">
                <c:v>Kohlen</c:v>
              </c:pt>
              <c:pt idx="1">
                <c:v>Mineralöle und sonstige</c:v>
              </c:pt>
              <c:pt idx="2">
                <c:v>Erdgas</c:v>
              </c:pt>
              <c:pt idx="3">
                <c:v>Kernenergie</c:v>
              </c:pt>
              <c:pt idx="4">
                <c:v>Wind Onshore</c:v>
              </c:pt>
              <c:pt idx="5">
                <c:v>Wind Offshore</c:v>
              </c:pt>
              <c:pt idx="6">
                <c:v>Wasserkraft</c:v>
              </c:pt>
              <c:pt idx="7">
                <c:v>Photovoltaik</c:v>
              </c:pt>
              <c:pt idx="8">
                <c:v>feste/flüssige Biomasse</c:v>
              </c:pt>
              <c:pt idx="9">
                <c:v>Biogas</c:v>
              </c:pt>
              <c:pt idx="10">
                <c:v>Klärgas/Deponiegas</c:v>
              </c:pt>
              <c:pt idx="11">
                <c:v>biogene Abfälle</c:v>
              </c:pt>
            </c:strLit>
          </c:cat>
          <c:val>
            <c:numLit>
              <c:formatCode>0.0</c:formatCode>
              <c:ptCount val="12"/>
              <c:pt idx="0">
                <c:v>735</c:v>
              </c:pt>
              <c:pt idx="1">
                <c:v>456.03</c:v>
              </c:pt>
              <c:pt idx="2">
                <c:v>326.75799999999998</c:v>
              </c:pt>
              <c:pt idx="3">
                <c:v>1410</c:v>
              </c:pt>
              <c:pt idx="4">
                <c:v>6727.4620000000004</c:v>
              </c:pt>
              <c:pt idx="5">
                <c:v>1778.4</c:v>
              </c:pt>
              <c:pt idx="6">
                <c:v>4.7880000000000003</c:v>
              </c:pt>
              <c:pt idx="7">
                <c:v>1642.1289999999999</c:v>
              </c:pt>
              <c:pt idx="8">
                <c:v>12.091999999999999</c:v>
              </c:pt>
              <c:pt idx="9">
                <c:v>491.39800000000002</c:v>
              </c:pt>
              <c:pt idx="10">
                <c:v>10.456</c:v>
              </c:pt>
              <c:pt idx="11">
                <c:v>120.12</c:v>
              </c:pt>
            </c:numLit>
          </c:val>
        </c:ser>
        <c:dLbls>
          <c:showLegendKey val="0"/>
          <c:showVal val="0"/>
          <c:showCatName val="0"/>
          <c:showSerName val="0"/>
          <c:showPercent val="0"/>
          <c:showBubbleSize val="0"/>
          <c:showLeaderLines val="1"/>
        </c:dLbls>
        <c:gapWidth val="100"/>
        <c:secondPieSize val="75"/>
        <c:serLines/>
      </c:ofPieChart>
    </c:plotArea>
    <c:legend>
      <c:legendPos val="r"/>
      <c:legendEntry>
        <c:idx val="6"/>
        <c:delete val="1"/>
      </c:legendEntry>
      <c:layout>
        <c:manualLayout>
          <c:xMode val="edge"/>
          <c:yMode val="edge"/>
          <c:x val="0.73955919483448596"/>
          <c:y val="4.21962879640045E-2"/>
          <c:w val="0.25856078826648571"/>
          <c:h val="0.90623250218722662"/>
        </c:manualLayout>
      </c:layout>
      <c:overlay val="0"/>
    </c:legend>
    <c:plotVisOnly val="1"/>
    <c:dispBlanksAs val="gap"/>
    <c:showDLblsOverMax val="0"/>
  </c:chart>
  <c:printSettings>
    <c:headerFooter>
      <c:oddHeader>&amp;L&amp;"Arial,Standard"&amp;10&amp;M000000Tabellen und Abbildungen zum Energiewende- und Klimaschutzbericht der Landesregierung, 
Drucksache 18/5427
</c:oddHeader>
      <c:oddFooter>&amp;L&amp;"Arial,Standard"&amp;8Ministerium für Energiewende, Landwirtschaft, Umwelt und Digitalisierung Schleswig-Holstein
Statistisches Amt für Hamburg und Schleswig-Holstein</c:oddFooter>
    </c:headerFooter>
    <c:pageMargins b="0.78740157499999996" l="0.7" r="0.7" t="0.78740157499999996" header="0.3" footer="0.3"/>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420942745694729E-2"/>
          <c:y val="0.12886798215257056"/>
          <c:w val="0.6549421149247987"/>
          <c:h val="0.76601049868766402"/>
        </c:manualLayout>
      </c:layout>
      <c:areaChart>
        <c:grouping val="stacked"/>
        <c:varyColors val="0"/>
        <c:ser>
          <c:idx val="9"/>
          <c:order val="0"/>
          <c:tx>
            <c:v>biogene Abfälle</c:v>
          </c:tx>
          <c:spPr>
            <a:solidFill>
              <a:srgbClr val="948A54"/>
            </a:solidFill>
          </c:spPr>
          <c:cat>
            <c:numLit>
              <c:formatCode>0</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 ###\ ##0</c:formatCode>
              <c:ptCount val="30"/>
              <c:pt idx="0">
                <c:v>99056.4</c:v>
              </c:pt>
              <c:pt idx="1">
                <c:v>90807.6</c:v>
              </c:pt>
              <c:pt idx="2">
                <c:v>86545.8</c:v>
              </c:pt>
              <c:pt idx="3">
                <c:v>93238.8</c:v>
              </c:pt>
              <c:pt idx="4">
                <c:v>95371.199999999997</c:v>
              </c:pt>
              <c:pt idx="5">
                <c:v>96942.599999999991</c:v>
              </c:pt>
              <c:pt idx="6">
                <c:v>93065.4</c:v>
              </c:pt>
              <c:pt idx="7">
                <c:v>92163.599999999991</c:v>
              </c:pt>
              <c:pt idx="8">
                <c:v>95112.599999999991</c:v>
              </c:pt>
              <c:pt idx="9">
                <c:v>103480.2</c:v>
              </c:pt>
              <c:pt idx="10">
                <c:v>105615.59999999999</c:v>
              </c:pt>
              <c:pt idx="11">
                <c:v>120393</c:v>
              </c:pt>
              <c:pt idx="12">
                <c:v>101022</c:v>
              </c:pt>
              <c:pt idx="13">
                <c:v>100733.5</c:v>
              </c:pt>
              <c:pt idx="14">
                <c:v>106054</c:v>
              </c:pt>
              <c:pt idx="15">
                <c:v>126818</c:v>
              </c:pt>
              <c:pt idx="16">
                <c:v>160926.5</c:v>
              </c:pt>
              <c:pt idx="17">
                <c:v>171669.5</c:v>
              </c:pt>
              <c:pt idx="18">
                <c:v>180645</c:v>
              </c:pt>
              <c:pt idx="19">
                <c:v>183427.5</c:v>
              </c:pt>
              <c:pt idx="20">
                <c:v>246159.6</c:v>
              </c:pt>
              <c:pt idx="21">
                <c:v>253104.5</c:v>
              </c:pt>
              <c:pt idx="22">
                <c:v>243266</c:v>
              </c:pt>
              <c:pt idx="23">
                <c:v>239483.5</c:v>
              </c:pt>
              <c:pt idx="24">
                <c:v>245895</c:v>
              </c:pt>
              <c:pt idx="25">
                <c:v>239209.45</c:v>
              </c:pt>
              <c:pt idx="26">
                <c:v>236058.5</c:v>
              </c:pt>
              <c:pt idx="27">
                <c:v>243322.2</c:v>
              </c:pt>
              <c:pt idx="28">
                <c:v>247597</c:v>
              </c:pt>
              <c:pt idx="29">
                <c:v>202030</c:v>
              </c:pt>
            </c:numLit>
          </c:val>
        </c:ser>
        <c:ser>
          <c:idx val="10"/>
          <c:order val="1"/>
          <c:tx>
            <c:v>Klärgas/Deponiegas</c:v>
          </c:tx>
          <c:spPr>
            <a:solidFill>
              <a:srgbClr val="C3D69B"/>
            </a:solidFill>
          </c:spPr>
          <c:cat>
            <c:numLit>
              <c:formatCode>0</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 ###\ ##0</c:formatCode>
              <c:ptCount val="30"/>
              <c:pt idx="0">
                <c:v>0</c:v>
              </c:pt>
              <c:pt idx="1">
                <c:v>0</c:v>
              </c:pt>
              <c:pt idx="2">
                <c:v>0</c:v>
              </c:pt>
              <c:pt idx="3">
                <c:v>0</c:v>
              </c:pt>
              <c:pt idx="4">
                <c:v>0</c:v>
              </c:pt>
              <c:pt idx="5">
                <c:v>0</c:v>
              </c:pt>
              <c:pt idx="6">
                <c:v>0</c:v>
              </c:pt>
              <c:pt idx="7">
                <c:v>12754</c:v>
              </c:pt>
              <c:pt idx="8">
                <c:v>17826</c:v>
              </c:pt>
              <c:pt idx="9">
                <c:v>13022</c:v>
              </c:pt>
              <c:pt idx="10">
                <c:v>50033.457999999999</c:v>
              </c:pt>
              <c:pt idx="11">
                <c:v>70081.926999999996</c:v>
              </c:pt>
              <c:pt idx="12">
                <c:v>70945.687999999995</c:v>
              </c:pt>
              <c:pt idx="13">
                <c:v>73664.17300000001</c:v>
              </c:pt>
              <c:pt idx="14">
                <c:v>74960.468999999997</c:v>
              </c:pt>
              <c:pt idx="15">
                <c:v>74966.184999999998</c:v>
              </c:pt>
              <c:pt idx="16">
                <c:v>86611.544999999998</c:v>
              </c:pt>
              <c:pt idx="17">
                <c:v>93087.507000000012</c:v>
              </c:pt>
              <c:pt idx="18">
                <c:v>90351.104999999996</c:v>
              </c:pt>
              <c:pt idx="19">
                <c:v>85946.646999999997</c:v>
              </c:pt>
              <c:pt idx="20">
                <c:v>75700.926999999996</c:v>
              </c:pt>
              <c:pt idx="21">
                <c:v>71229.872999999992</c:v>
              </c:pt>
              <c:pt idx="22">
                <c:v>71868.535000000003</c:v>
              </c:pt>
              <c:pt idx="23">
                <c:v>68183.424999999988</c:v>
              </c:pt>
              <c:pt idx="24">
                <c:v>63991.361999999994</c:v>
              </c:pt>
              <c:pt idx="25">
                <c:v>63426.31</c:v>
              </c:pt>
              <c:pt idx="26">
                <c:v>66679.021000000008</c:v>
              </c:pt>
              <c:pt idx="27">
                <c:v>67952.756999999998</c:v>
              </c:pt>
              <c:pt idx="28">
                <c:v>64737.197</c:v>
              </c:pt>
              <c:pt idx="29">
                <c:v>69422.318999999989</c:v>
              </c:pt>
            </c:numLit>
          </c:val>
        </c:ser>
        <c:ser>
          <c:idx val="2"/>
          <c:order val="2"/>
          <c:tx>
            <c:v>Biogas</c:v>
          </c:tx>
          <c:spPr>
            <a:solidFill>
              <a:srgbClr val="9BBB59"/>
            </a:solidFill>
          </c:spPr>
          <c:cat>
            <c:numLit>
              <c:formatCode>0</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 ###\ ##0</c:formatCode>
              <c:ptCount val="30"/>
              <c:pt idx="0">
                <c:v>0</c:v>
              </c:pt>
              <c:pt idx="1">
                <c:v>0</c:v>
              </c:pt>
              <c:pt idx="2">
                <c:v>0</c:v>
              </c:pt>
              <c:pt idx="3">
                <c:v>0</c:v>
              </c:pt>
              <c:pt idx="4">
                <c:v>0</c:v>
              </c:pt>
              <c:pt idx="5">
                <c:v>0</c:v>
              </c:pt>
              <c:pt idx="6">
                <c:v>0</c:v>
              </c:pt>
              <c:pt idx="7">
                <c:v>1913</c:v>
              </c:pt>
              <c:pt idx="8">
                <c:v>2290</c:v>
              </c:pt>
              <c:pt idx="9">
                <c:v>3070</c:v>
              </c:pt>
              <c:pt idx="10">
                <c:v>3170</c:v>
              </c:pt>
              <c:pt idx="11">
                <c:v>4513</c:v>
              </c:pt>
              <c:pt idx="12">
                <c:v>11564</c:v>
              </c:pt>
              <c:pt idx="13">
                <c:v>18028</c:v>
              </c:pt>
              <c:pt idx="14">
                <c:v>23378</c:v>
              </c:pt>
              <c:pt idx="15">
                <c:v>57113</c:v>
              </c:pt>
              <c:pt idx="16">
                <c:v>162385</c:v>
              </c:pt>
              <c:pt idx="17">
                <c:v>374408.7</c:v>
              </c:pt>
              <c:pt idx="18">
                <c:v>705585.9</c:v>
              </c:pt>
              <c:pt idx="19">
                <c:v>869779.7</c:v>
              </c:pt>
              <c:pt idx="20">
                <c:v>1177368.32</c:v>
              </c:pt>
              <c:pt idx="21">
                <c:v>1671716.08</c:v>
              </c:pt>
              <c:pt idx="22">
                <c:v>2172475.58</c:v>
              </c:pt>
              <c:pt idx="23">
                <c:v>2438423.9299999997</c:v>
              </c:pt>
              <c:pt idx="24">
                <c:v>2539056.69</c:v>
              </c:pt>
              <c:pt idx="25">
                <c:v>2610489.41</c:v>
              </c:pt>
              <c:pt idx="26">
                <c:v>2650047.08</c:v>
              </c:pt>
              <c:pt idx="27">
                <c:v>2713389.17</c:v>
              </c:pt>
              <c:pt idx="28">
                <c:v>2665898</c:v>
              </c:pt>
              <c:pt idx="29">
                <c:v>2651837</c:v>
              </c:pt>
            </c:numLit>
          </c:val>
        </c:ser>
        <c:ser>
          <c:idx val="3"/>
          <c:order val="3"/>
          <c:tx>
            <c:v>feste/flüssige Biomasse</c:v>
          </c:tx>
          <c:spPr>
            <a:solidFill>
              <a:srgbClr val="4F6228"/>
            </a:solidFill>
          </c:spPr>
          <c:cat>
            <c:numLit>
              <c:formatCode>0</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 ###\ ##0</c:formatCode>
              <c:ptCount val="30"/>
              <c:pt idx="0">
                <c:v>0</c:v>
              </c:pt>
              <c:pt idx="1">
                <c:v>0</c:v>
              </c:pt>
              <c:pt idx="2">
                <c:v>0</c:v>
              </c:pt>
              <c:pt idx="3">
                <c:v>0</c:v>
              </c:pt>
              <c:pt idx="4">
                <c:v>0</c:v>
              </c:pt>
              <c:pt idx="5">
                <c:v>0</c:v>
              </c:pt>
              <c:pt idx="6">
                <c:v>0</c:v>
              </c:pt>
              <c:pt idx="7">
                <c:v>7384</c:v>
              </c:pt>
              <c:pt idx="8">
                <c:v>415</c:v>
              </c:pt>
              <c:pt idx="9">
                <c:v>375</c:v>
              </c:pt>
              <c:pt idx="10">
                <c:v>2785</c:v>
              </c:pt>
              <c:pt idx="11">
                <c:v>7250</c:v>
              </c:pt>
              <c:pt idx="12">
                <c:v>7236</c:v>
              </c:pt>
              <c:pt idx="13">
                <c:v>2326</c:v>
              </c:pt>
              <c:pt idx="14">
                <c:v>2076.52</c:v>
              </c:pt>
              <c:pt idx="15">
                <c:v>5706.77</c:v>
              </c:pt>
              <c:pt idx="16">
                <c:v>10416.700000000001</c:v>
              </c:pt>
              <c:pt idx="17">
                <c:v>24795.91</c:v>
              </c:pt>
              <c:pt idx="18">
                <c:v>47919.5</c:v>
              </c:pt>
              <c:pt idx="19">
                <c:v>126513.2</c:v>
              </c:pt>
              <c:pt idx="20">
                <c:v>143154.84</c:v>
              </c:pt>
              <c:pt idx="21">
                <c:v>166462.95000000001</c:v>
              </c:pt>
              <c:pt idx="22">
                <c:v>155358.79999999999</c:v>
              </c:pt>
              <c:pt idx="23">
                <c:v>60979.189999999995</c:v>
              </c:pt>
              <c:pt idx="24">
                <c:v>54425</c:v>
              </c:pt>
              <c:pt idx="25">
                <c:v>48195</c:v>
              </c:pt>
              <c:pt idx="26">
                <c:v>61240.97</c:v>
              </c:pt>
              <c:pt idx="27">
                <c:v>63830.39</c:v>
              </c:pt>
              <c:pt idx="28">
                <c:v>66062.290000000008</c:v>
              </c:pt>
              <c:pt idx="29">
                <c:v>54133.320000000007</c:v>
              </c:pt>
            </c:numLit>
          </c:val>
        </c:ser>
        <c:ser>
          <c:idx val="1"/>
          <c:order val="4"/>
          <c:tx>
            <c:v>Photovoltaik</c:v>
          </c:tx>
          <c:spPr>
            <a:solidFill>
              <a:srgbClr val="FFFF00"/>
            </a:solidFill>
          </c:spPr>
          <c:cat>
            <c:numLit>
              <c:formatCode>0</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 ###\ ##0</c:formatCode>
              <c:ptCount val="30"/>
              <c:pt idx="0">
                <c:v>0</c:v>
              </c:pt>
              <c:pt idx="1">
                <c:v>0</c:v>
              </c:pt>
              <c:pt idx="2">
                <c:v>0</c:v>
              </c:pt>
              <c:pt idx="3">
                <c:v>0</c:v>
              </c:pt>
              <c:pt idx="4">
                <c:v>0</c:v>
              </c:pt>
              <c:pt idx="5">
                <c:v>0</c:v>
              </c:pt>
              <c:pt idx="6">
                <c:v>0</c:v>
              </c:pt>
              <c:pt idx="7">
                <c:v>112</c:v>
              </c:pt>
              <c:pt idx="8">
                <c:v>718</c:v>
              </c:pt>
              <c:pt idx="9">
                <c:v>806</c:v>
              </c:pt>
              <c:pt idx="10">
                <c:v>1005</c:v>
              </c:pt>
              <c:pt idx="11">
                <c:v>1513</c:v>
              </c:pt>
              <c:pt idx="12">
                <c:v>1481</c:v>
              </c:pt>
              <c:pt idx="13">
                <c:v>2386.1</c:v>
              </c:pt>
              <c:pt idx="14">
                <c:v>6164.26</c:v>
              </c:pt>
              <c:pt idx="15">
                <c:v>23824.2</c:v>
              </c:pt>
              <c:pt idx="16">
                <c:v>46268.959999999999</c:v>
              </c:pt>
              <c:pt idx="17">
                <c:v>74119.64</c:v>
              </c:pt>
              <c:pt idx="18">
                <c:v>118968.29999999999</c:v>
              </c:pt>
              <c:pt idx="19">
                <c:v>190294.52000000002</c:v>
              </c:pt>
              <c:pt idx="20">
                <c:v>440637.18999999994</c:v>
              </c:pt>
              <c:pt idx="21">
                <c:v>740845.19</c:v>
              </c:pt>
              <c:pt idx="22">
                <c:v>1044092.74</c:v>
              </c:pt>
              <c:pt idx="23">
                <c:v>1247625.5900000001</c:v>
              </c:pt>
              <c:pt idx="24">
                <c:v>1341050.69</c:v>
              </c:pt>
              <c:pt idx="25">
                <c:v>1289634.8699999999</c:v>
              </c:pt>
              <c:pt idx="26">
                <c:v>1292504.6400000001</c:v>
              </c:pt>
              <c:pt idx="27">
                <c:v>1241842.3800000001</c:v>
              </c:pt>
              <c:pt idx="28">
                <c:v>1363688</c:v>
              </c:pt>
              <c:pt idx="29">
                <c:v>1328312</c:v>
              </c:pt>
            </c:numLit>
          </c:val>
        </c:ser>
        <c:ser>
          <c:idx val="0"/>
          <c:order val="5"/>
          <c:tx>
            <c:v>Wind Onshore</c:v>
          </c:tx>
          <c:spPr>
            <a:solidFill>
              <a:srgbClr val="0070C0"/>
            </a:solidFill>
          </c:spPr>
          <c:cat>
            <c:numLit>
              <c:formatCode>0</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 ###\ ##0</c:formatCode>
              <c:ptCount val="30"/>
              <c:pt idx="0">
                <c:v>3198</c:v>
              </c:pt>
              <c:pt idx="1">
                <c:v>3482</c:v>
              </c:pt>
              <c:pt idx="2">
                <c:v>3915</c:v>
              </c:pt>
              <c:pt idx="3">
                <c:v>85947</c:v>
              </c:pt>
              <c:pt idx="4">
                <c:v>167390</c:v>
              </c:pt>
              <c:pt idx="5">
                <c:v>292026</c:v>
              </c:pt>
              <c:pt idx="6">
                <c:v>350371</c:v>
              </c:pt>
              <c:pt idx="7">
                <c:v>1177289</c:v>
              </c:pt>
              <c:pt idx="8">
                <c:v>1554049</c:v>
              </c:pt>
              <c:pt idx="9">
                <c:v>1650889</c:v>
              </c:pt>
              <c:pt idx="10">
                <c:v>2191397</c:v>
              </c:pt>
              <c:pt idx="11">
                <c:v>2120451</c:v>
              </c:pt>
              <c:pt idx="12">
                <c:v>3093715.8248472507</c:v>
              </c:pt>
              <c:pt idx="13">
                <c:v>3095609.5568715539</c:v>
              </c:pt>
              <c:pt idx="14">
                <c:v>4039665.5228591789</c:v>
              </c:pt>
              <c:pt idx="15">
                <c:v>4158437.5356125357</c:v>
              </c:pt>
              <c:pt idx="16">
                <c:v>4118046.1232806928</c:v>
              </c:pt>
              <c:pt idx="17">
                <c:v>5189701.4230534658</c:v>
              </c:pt>
              <c:pt idx="18">
                <c:v>5350198.4651351897</c:v>
              </c:pt>
              <c:pt idx="19">
                <c:v>5090921.2958235471</c:v>
              </c:pt>
              <c:pt idx="20">
                <c:v>5027583.2485383116</c:v>
              </c:pt>
              <c:pt idx="21">
                <c:v>5548667.9795111064</c:v>
              </c:pt>
              <c:pt idx="22">
                <c:v>6724992.8275020337</c:v>
              </c:pt>
              <c:pt idx="23">
                <c:v>6811083.8650494339</c:v>
              </c:pt>
              <c:pt idx="24">
                <c:v>8111497.8658536589</c:v>
              </c:pt>
              <c:pt idx="25">
                <c:v>9790749.4765728228</c:v>
              </c:pt>
              <c:pt idx="26">
                <c:v>9306672.3188702408</c:v>
              </c:pt>
              <c:pt idx="27">
                <c:v>11539595.753996538</c:v>
              </c:pt>
              <c:pt idx="28">
                <c:v>11535623.016279308</c:v>
              </c:pt>
              <c:pt idx="29">
                <c:v>12515352.95915249</c:v>
              </c:pt>
            </c:numLit>
          </c:val>
        </c:ser>
        <c:ser>
          <c:idx val="5"/>
          <c:order val="6"/>
          <c:tx>
            <c:v>Wind Offshore</c:v>
          </c:tx>
          <c:spPr>
            <a:pattFill prst="wdUpDiag">
              <a:fgClr>
                <a:srgbClr val="8EB4E3"/>
              </a:fgClr>
              <a:bgClr>
                <a:schemeClr val="bg1"/>
              </a:bgClr>
            </a:pattFill>
            <a:ln w="25400">
              <a:noFill/>
            </a:ln>
          </c:spPr>
          <c:cat>
            <c:numLit>
              <c:formatCode>0</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General</c:formatCode>
              <c:ptCount val="30"/>
              <c:pt idx="12" formatCode="#\ ###\ ##0">
                <c:v>0</c:v>
              </c:pt>
              <c:pt idx="13" formatCode="#\ ###\ ##0">
                <c:v>0</c:v>
              </c:pt>
              <c:pt idx="14" formatCode="#\ ###\ ##0">
                <c:v>0</c:v>
              </c:pt>
              <c:pt idx="15" formatCode="#\ ###\ ##0">
                <c:v>0</c:v>
              </c:pt>
              <c:pt idx="16" formatCode="#\ ###\ ##0">
                <c:v>0</c:v>
              </c:pt>
              <c:pt idx="17" formatCode="#\ ###\ ##0">
                <c:v>0</c:v>
              </c:pt>
              <c:pt idx="18" formatCode="#\ ###\ ##0">
                <c:v>0</c:v>
              </c:pt>
              <c:pt idx="19" formatCode="#\ ###\ ##0">
                <c:v>0</c:v>
              </c:pt>
              <c:pt idx="20" formatCode="#\ ###\ ##0">
                <c:v>0</c:v>
              </c:pt>
              <c:pt idx="21" formatCode="#\ ###\ ##0">
                <c:v>0</c:v>
              </c:pt>
              <c:pt idx="22" formatCode="#\ ###\ ##0">
                <c:v>0</c:v>
              </c:pt>
              <c:pt idx="23" formatCode="#\ ###\ ##0">
                <c:v>0</c:v>
              </c:pt>
              <c:pt idx="24" formatCode="#\ ###\ ##0">
                <c:v>193277.1573604061</c:v>
              </c:pt>
              <c:pt idx="25" formatCode="#\ ###\ ##0">
                <c:v>4106458.0789580788</c:v>
              </c:pt>
              <c:pt idx="26" formatCode="#\ ###\ ##0">
                <c:v>5881788.2544198334</c:v>
              </c:pt>
              <c:pt idx="27" formatCode="#\ ###\ ##0">
                <c:v>7013744.426428861</c:v>
              </c:pt>
              <c:pt idx="28" formatCode="#\ ###\ ##0">
                <c:v>6987123.27376117</c:v>
              </c:pt>
              <c:pt idx="29" formatCode="#\ ###\ ##0">
                <c:v>7223920.1949436488</c:v>
              </c:pt>
            </c:numLit>
          </c:val>
        </c:ser>
        <c:ser>
          <c:idx val="7"/>
          <c:order val="7"/>
          <c:tx>
            <c:v>Erdgas</c:v>
          </c:tx>
          <c:spPr>
            <a:solidFill>
              <a:schemeClr val="accent4">
                <a:lumMod val="40000"/>
                <a:lumOff val="60000"/>
              </a:schemeClr>
            </a:solidFill>
          </c:spPr>
          <c:cat>
            <c:numLit>
              <c:formatCode>0</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 ###\ ##0</c:formatCode>
              <c:ptCount val="30"/>
              <c:pt idx="0">
                <c:v>210737</c:v>
              </c:pt>
              <c:pt idx="1">
                <c:v>118744</c:v>
              </c:pt>
              <c:pt idx="2">
                <c:v>97209</c:v>
              </c:pt>
              <c:pt idx="3">
                <c:v>106924</c:v>
              </c:pt>
              <c:pt idx="4">
                <c:v>137895</c:v>
              </c:pt>
              <c:pt idx="5">
                <c:v>142704</c:v>
              </c:pt>
              <c:pt idx="6">
                <c:v>190526</c:v>
              </c:pt>
              <c:pt idx="7">
                <c:v>196304</c:v>
              </c:pt>
              <c:pt idx="8">
                <c:v>213781</c:v>
              </c:pt>
              <c:pt idx="9">
                <c:v>204735</c:v>
              </c:pt>
              <c:pt idx="10">
                <c:v>224664</c:v>
              </c:pt>
              <c:pt idx="11">
                <c:v>208961</c:v>
              </c:pt>
              <c:pt idx="12">
                <c:v>324521.11300000001</c:v>
              </c:pt>
              <c:pt idx="13">
                <c:v>362758.7427</c:v>
              </c:pt>
              <c:pt idx="14">
                <c:v>402645.53169999999</c:v>
              </c:pt>
              <c:pt idx="15">
                <c:v>466235.10399999999</c:v>
              </c:pt>
              <c:pt idx="16">
                <c:v>490627.92599999998</c:v>
              </c:pt>
              <c:pt idx="17">
                <c:v>503531.56299999997</c:v>
              </c:pt>
              <c:pt idx="18">
                <c:v>593993.99600000004</c:v>
              </c:pt>
              <c:pt idx="19">
                <c:v>616588.32030000002</c:v>
              </c:pt>
              <c:pt idx="20">
                <c:v>594835.96459999995</c:v>
              </c:pt>
              <c:pt idx="21">
                <c:v>775006.20200000005</c:v>
              </c:pt>
              <c:pt idx="22">
                <c:v>849155.77060000191</c:v>
              </c:pt>
              <c:pt idx="23">
                <c:v>745838.63400000031</c:v>
              </c:pt>
              <c:pt idx="24">
                <c:v>641426.3816000009</c:v>
              </c:pt>
              <c:pt idx="25">
                <c:v>719640.31499999994</c:v>
              </c:pt>
              <c:pt idx="26">
                <c:v>829163.64429999958</c:v>
              </c:pt>
              <c:pt idx="27">
                <c:v>1093581.7296000009</c:v>
              </c:pt>
              <c:pt idx="28">
                <c:v>1168477</c:v>
              </c:pt>
              <c:pt idx="29">
                <c:v>1583769.9500000002</c:v>
              </c:pt>
            </c:numLit>
          </c:val>
        </c:ser>
        <c:ser>
          <c:idx val="8"/>
          <c:order val="8"/>
          <c:tx>
            <c:v>Mineralöle und sonstige</c:v>
          </c:tx>
          <c:spPr>
            <a:solidFill>
              <a:srgbClr val="7F7F7F"/>
            </a:solidFill>
          </c:spPr>
          <c:cat>
            <c:numLit>
              <c:formatCode>0</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 ###\ ##0</c:formatCode>
              <c:ptCount val="30"/>
              <c:pt idx="0">
                <c:v>131161.60000000001</c:v>
              </c:pt>
              <c:pt idx="1">
                <c:v>158257.4</c:v>
              </c:pt>
              <c:pt idx="2">
                <c:v>138346.20000000001</c:v>
              </c:pt>
              <c:pt idx="3">
                <c:v>138701.20000000001</c:v>
              </c:pt>
              <c:pt idx="4">
                <c:v>135855.79999999999</c:v>
              </c:pt>
              <c:pt idx="5">
                <c:v>156998.39999999999</c:v>
              </c:pt>
              <c:pt idx="6">
                <c:v>153517.6</c:v>
              </c:pt>
              <c:pt idx="7">
                <c:v>255327.4</c:v>
              </c:pt>
              <c:pt idx="8">
                <c:v>238757.4</c:v>
              </c:pt>
              <c:pt idx="9">
                <c:v>246484.8</c:v>
              </c:pt>
              <c:pt idx="10">
                <c:v>117146.40000000001</c:v>
              </c:pt>
              <c:pt idx="11">
                <c:v>178102</c:v>
              </c:pt>
              <c:pt idx="12">
                <c:v>491601.587</c:v>
              </c:pt>
              <c:pt idx="13">
                <c:v>487332.98730000004</c:v>
              </c:pt>
              <c:pt idx="14">
                <c:v>480060.0183</c:v>
              </c:pt>
              <c:pt idx="15">
                <c:v>510179.92599999998</c:v>
              </c:pt>
              <c:pt idx="16">
                <c:v>550404.88399999996</c:v>
              </c:pt>
              <c:pt idx="17">
                <c:v>570193.93700000003</c:v>
              </c:pt>
              <c:pt idx="18">
                <c:v>588188.16399999999</c:v>
              </c:pt>
              <c:pt idx="19">
                <c:v>575061.36970000004</c:v>
              </c:pt>
              <c:pt idx="20">
                <c:v>637326.17539999995</c:v>
              </c:pt>
              <c:pt idx="21">
                <c:v>636709.64799999993</c:v>
              </c:pt>
              <c:pt idx="22">
                <c:v>587545.10940000019</c:v>
              </c:pt>
              <c:pt idx="23">
                <c:v>579429.61600000004</c:v>
              </c:pt>
              <c:pt idx="24">
                <c:v>563135.67840000009</c:v>
              </c:pt>
              <c:pt idx="25">
                <c:v>562840.30500000005</c:v>
              </c:pt>
              <c:pt idx="26">
                <c:v>550855.61569999997</c:v>
              </c:pt>
              <c:pt idx="27">
                <c:v>551335.96039999998</c:v>
              </c:pt>
              <c:pt idx="28">
                <c:v>569889.14</c:v>
              </c:pt>
              <c:pt idx="29">
                <c:v>519235.81</c:v>
              </c:pt>
            </c:numLit>
          </c:val>
        </c:ser>
        <c:ser>
          <c:idx val="6"/>
          <c:order val="9"/>
          <c:tx>
            <c:v>Kohlen</c:v>
          </c:tx>
          <c:spPr>
            <a:solidFill>
              <a:srgbClr val="000000"/>
            </a:solidFill>
          </c:spPr>
          <c:cat>
            <c:numLit>
              <c:formatCode>0</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 ###\ ##0</c:formatCode>
              <c:ptCount val="30"/>
              <c:pt idx="0">
                <c:v>3606436</c:v>
              </c:pt>
              <c:pt idx="1">
                <c:v>2760038</c:v>
              </c:pt>
              <c:pt idx="2">
                <c:v>3012668</c:v>
              </c:pt>
              <c:pt idx="3">
                <c:v>3585598</c:v>
              </c:pt>
              <c:pt idx="4">
                <c:v>4366187</c:v>
              </c:pt>
              <c:pt idx="5">
                <c:v>3949960</c:v>
              </c:pt>
              <c:pt idx="6">
                <c:v>3488101</c:v>
              </c:pt>
              <c:pt idx="7">
                <c:v>3349103</c:v>
              </c:pt>
              <c:pt idx="8">
                <c:v>3788502</c:v>
              </c:pt>
              <c:pt idx="9">
                <c:v>3732818</c:v>
              </c:pt>
              <c:pt idx="10">
                <c:v>3740381</c:v>
              </c:pt>
              <c:pt idx="11">
                <c:v>4656740</c:v>
              </c:pt>
              <c:pt idx="12">
                <c:v>4450232</c:v>
              </c:pt>
              <c:pt idx="13">
                <c:v>4552465</c:v>
              </c:pt>
              <c:pt idx="14">
                <c:v>4357470</c:v>
              </c:pt>
              <c:pt idx="15">
                <c:v>4269319</c:v>
              </c:pt>
              <c:pt idx="16">
                <c:v>4215061</c:v>
              </c:pt>
              <c:pt idx="17">
                <c:v>3500927</c:v>
              </c:pt>
              <c:pt idx="18">
                <c:v>4019547</c:v>
              </c:pt>
              <c:pt idx="19">
                <c:v>4080741</c:v>
              </c:pt>
              <c:pt idx="20">
                <c:v>3941273.5</c:v>
              </c:pt>
              <c:pt idx="21">
                <c:v>2825765</c:v>
              </c:pt>
              <c:pt idx="22">
                <c:v>3848267.5</c:v>
              </c:pt>
              <c:pt idx="23">
                <c:v>3639437.42</c:v>
              </c:pt>
              <c:pt idx="24">
                <c:v>3514036.51</c:v>
              </c:pt>
              <c:pt idx="25">
                <c:v>3304954.4</c:v>
              </c:pt>
              <c:pt idx="26">
                <c:v>2957663.73</c:v>
              </c:pt>
              <c:pt idx="27">
                <c:v>2601756.2599999998</c:v>
              </c:pt>
              <c:pt idx="28">
                <c:v>2748332</c:v>
              </c:pt>
              <c:pt idx="29">
                <c:v>1641472</c:v>
              </c:pt>
            </c:numLit>
          </c:val>
        </c:ser>
        <c:ser>
          <c:idx val="4"/>
          <c:order val="10"/>
          <c:tx>
            <c:v>Kernenergie</c:v>
          </c:tx>
          <c:spPr>
            <a:solidFill>
              <a:srgbClr val="FF0000"/>
            </a:solidFill>
          </c:spPr>
          <c:cat>
            <c:numLit>
              <c:formatCode>0</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 ###\ ##0</c:formatCode>
              <c:ptCount val="30"/>
              <c:pt idx="0">
                <c:v>22998530</c:v>
              </c:pt>
              <c:pt idx="1">
                <c:v>22102088</c:v>
              </c:pt>
              <c:pt idx="2">
                <c:v>23733285</c:v>
              </c:pt>
              <c:pt idx="3">
                <c:v>16797576</c:v>
              </c:pt>
              <c:pt idx="4">
                <c:v>13333419</c:v>
              </c:pt>
              <c:pt idx="5">
                <c:v>23196922</c:v>
              </c:pt>
              <c:pt idx="6">
                <c:v>24665052</c:v>
              </c:pt>
              <c:pt idx="7">
                <c:v>26841269</c:v>
              </c:pt>
              <c:pt idx="8">
                <c:v>20356832</c:v>
              </c:pt>
              <c:pt idx="9">
                <c:v>29110741</c:v>
              </c:pt>
              <c:pt idx="10">
                <c:v>27392521</c:v>
              </c:pt>
              <c:pt idx="11">
                <c:v>26286505</c:v>
              </c:pt>
              <c:pt idx="12">
                <c:v>21673414</c:v>
              </c:pt>
              <c:pt idx="13">
                <c:v>26123766</c:v>
              </c:pt>
              <c:pt idx="14">
                <c:v>26741287</c:v>
              </c:pt>
              <c:pt idx="15">
                <c:v>27920710</c:v>
              </c:pt>
              <c:pt idx="16">
                <c:v>28610511</c:v>
              </c:pt>
              <c:pt idx="17">
                <c:v>20303312</c:v>
              </c:pt>
              <c:pt idx="18">
                <c:v>12042399</c:v>
              </c:pt>
              <c:pt idx="19">
                <c:v>12399718</c:v>
              </c:pt>
              <c:pt idx="20">
                <c:v>11945183</c:v>
              </c:pt>
              <c:pt idx="21">
                <c:v>10217058</c:v>
              </c:pt>
              <c:pt idx="22">
                <c:v>10768134</c:v>
              </c:pt>
              <c:pt idx="23">
                <c:v>11715033</c:v>
              </c:pt>
              <c:pt idx="24">
                <c:v>11536711.300000001</c:v>
              </c:pt>
              <c:pt idx="25">
                <c:v>11181335</c:v>
              </c:pt>
              <c:pt idx="26">
                <c:v>11503003</c:v>
              </c:pt>
              <c:pt idx="27">
                <c:v>5778146</c:v>
              </c:pt>
              <c:pt idx="28">
                <c:v>10375751</c:v>
              </c:pt>
              <c:pt idx="29">
                <c:v>10153213</c:v>
              </c:pt>
            </c:numLit>
          </c:val>
        </c:ser>
        <c:dLbls>
          <c:showLegendKey val="0"/>
          <c:showVal val="0"/>
          <c:showCatName val="0"/>
          <c:showSerName val="0"/>
          <c:showPercent val="0"/>
          <c:showBubbleSize val="0"/>
        </c:dLbls>
        <c:axId val="451319664"/>
        <c:axId val="451316920"/>
      </c:areaChart>
      <c:catAx>
        <c:axId val="451319664"/>
        <c:scaling>
          <c:orientation val="minMax"/>
        </c:scaling>
        <c:delete val="0"/>
        <c:axPos val="b"/>
        <c:numFmt formatCode="0" sourceLinked="1"/>
        <c:majorTickMark val="out"/>
        <c:minorTickMark val="none"/>
        <c:tickLblPos val="nextTo"/>
        <c:txPr>
          <a:bodyPr rot="-5400000" vert="horz"/>
          <a:lstStyle/>
          <a:p>
            <a:pPr>
              <a:defRPr/>
            </a:pPr>
            <a:endParaRPr lang="de-DE"/>
          </a:p>
        </c:txPr>
        <c:crossAx val="451316920"/>
        <c:crosses val="autoZero"/>
        <c:auto val="1"/>
        <c:lblAlgn val="ctr"/>
        <c:lblOffset val="100"/>
        <c:tickLblSkip val="2"/>
        <c:noMultiLvlLbl val="0"/>
      </c:catAx>
      <c:valAx>
        <c:axId val="451316920"/>
        <c:scaling>
          <c:orientation val="minMax"/>
          <c:max val="50000000"/>
        </c:scaling>
        <c:delete val="0"/>
        <c:axPos val="l"/>
        <c:majorGridlines/>
        <c:numFmt formatCode="#\ ###\ ##0" sourceLinked="1"/>
        <c:majorTickMark val="out"/>
        <c:minorTickMark val="none"/>
        <c:tickLblPos val="nextTo"/>
        <c:crossAx val="451319664"/>
        <c:crosses val="autoZero"/>
        <c:crossBetween val="midCat"/>
        <c:dispUnits>
          <c:builtInUnit val="millions"/>
        </c:dispUnits>
      </c:valAx>
    </c:plotArea>
    <c:legend>
      <c:legendPos val="r"/>
      <c:layout>
        <c:manualLayout>
          <c:xMode val="edge"/>
          <c:yMode val="edge"/>
          <c:x val="0.72111771993926177"/>
          <c:y val="0.36205043934725545"/>
          <c:w val="0.27888228006073823"/>
          <c:h val="0.63794956065274444"/>
        </c:manualLayout>
      </c:layout>
      <c:overlay val="0"/>
      <c:txPr>
        <a:bodyPr/>
        <a:lstStyle/>
        <a:p>
          <a:pPr>
            <a:defRPr sz="1000"/>
          </a:pPr>
          <a:endParaRPr lang="de-DE"/>
        </a:p>
      </c:txPr>
    </c:legend>
    <c:plotVisOnly val="1"/>
    <c:dispBlanksAs val="zero"/>
    <c:showDLblsOverMax val="0"/>
  </c:chart>
  <c:spPr>
    <a:ln w="3175">
      <a:solidFill>
        <a:schemeClr val="tx2"/>
      </a:solidFill>
    </a:ln>
  </c:spPr>
  <c:txPr>
    <a:bodyPr/>
    <a:lstStyle/>
    <a:p>
      <a:pPr>
        <a:defRPr sz="1000"/>
      </a:pPr>
      <a:endParaRPr lang="de-DE"/>
    </a:p>
  </c:txPr>
  <c:printSettings>
    <c:headerFooter>
      <c:oddFooter>&amp;L&amp;"Arial,Standard"&amp;8Ministerium für Energiewende, Landwirtschaft, Umwelt und ländliche Räume Schleswig-Holstein
Statistisches Amt für Hamburg und Schleswig-Holstein</c:oddFooter>
    </c:headerFooter>
    <c:pageMargins b="0.78740157499999996" l="0.7" r="0.7" t="0.78740157499999996" header="0.3" footer="0.3"/>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618450471468843E-3"/>
          <c:y val="3.5999788051582653E-2"/>
          <c:w val="0.99753808880398831"/>
          <c:h val="0.75480636349027797"/>
        </c:manualLayout>
      </c:layout>
      <c:ofPieChart>
        <c:ofPieType val="bar"/>
        <c:varyColors val="1"/>
        <c:ser>
          <c:idx val="0"/>
          <c:order val="0"/>
          <c:tx>
            <c:v>Anteilig 2019</c:v>
          </c:tx>
          <c:spPr>
            <a:ln w="3175">
              <a:solidFill>
                <a:schemeClr val="tx1"/>
              </a:solidFill>
            </a:ln>
          </c:spPr>
          <c:dPt>
            <c:idx val="0"/>
            <c:bubble3D val="0"/>
            <c:spPr>
              <a:solidFill>
                <a:schemeClr val="tx1"/>
              </a:solidFill>
              <a:ln w="3175">
                <a:solidFill>
                  <a:schemeClr val="tx1"/>
                </a:solidFill>
              </a:ln>
            </c:spPr>
          </c:dPt>
          <c:dPt>
            <c:idx val="1"/>
            <c:bubble3D val="0"/>
            <c:spPr>
              <a:solidFill>
                <a:schemeClr val="bg1">
                  <a:lumMod val="50000"/>
                </a:schemeClr>
              </a:solidFill>
              <a:ln w="3175">
                <a:solidFill>
                  <a:schemeClr val="tx1"/>
                </a:solidFill>
              </a:ln>
            </c:spPr>
          </c:dPt>
          <c:dPt>
            <c:idx val="2"/>
            <c:bubble3D val="0"/>
            <c:spPr>
              <a:solidFill>
                <a:schemeClr val="accent4">
                  <a:lumMod val="40000"/>
                  <a:lumOff val="60000"/>
                </a:schemeClr>
              </a:solidFill>
              <a:ln w="3175">
                <a:solidFill>
                  <a:schemeClr val="tx1"/>
                </a:solidFill>
              </a:ln>
            </c:spPr>
          </c:dPt>
          <c:dPt>
            <c:idx val="3"/>
            <c:bubble3D val="0"/>
            <c:spPr>
              <a:solidFill>
                <a:srgbClr val="FF0000"/>
              </a:solidFill>
              <a:ln w="3175">
                <a:solidFill>
                  <a:schemeClr val="tx1"/>
                </a:solidFill>
              </a:ln>
            </c:spPr>
          </c:dPt>
          <c:dPt>
            <c:idx val="4"/>
            <c:bubble3D val="0"/>
            <c:spPr>
              <a:solidFill>
                <a:srgbClr val="0070C0"/>
              </a:solidFill>
              <a:ln w="3175">
                <a:solidFill>
                  <a:schemeClr val="tx1"/>
                </a:solidFill>
              </a:ln>
            </c:spPr>
          </c:dPt>
          <c:dPt>
            <c:idx val="5"/>
            <c:bubble3D val="0"/>
            <c:spPr>
              <a:pattFill prst="wdUpDiag">
                <a:fgClr>
                  <a:srgbClr val="8EB4E3"/>
                </a:fgClr>
                <a:bgClr>
                  <a:schemeClr val="bg1"/>
                </a:bgClr>
              </a:pattFill>
              <a:ln w="3175">
                <a:solidFill>
                  <a:schemeClr val="tx1"/>
                </a:solidFill>
              </a:ln>
            </c:spPr>
          </c:dPt>
          <c:dPt>
            <c:idx val="6"/>
            <c:bubble3D val="0"/>
            <c:spPr>
              <a:solidFill>
                <a:srgbClr val="FFFF00"/>
              </a:solidFill>
              <a:ln w="3175">
                <a:solidFill>
                  <a:schemeClr val="tx1"/>
                </a:solidFill>
              </a:ln>
            </c:spPr>
          </c:dPt>
          <c:dPt>
            <c:idx val="7"/>
            <c:bubble3D val="0"/>
            <c:spPr>
              <a:solidFill>
                <a:schemeClr val="accent3">
                  <a:lumMod val="50000"/>
                </a:schemeClr>
              </a:solidFill>
              <a:ln w="3175">
                <a:solidFill>
                  <a:schemeClr val="tx1"/>
                </a:solidFill>
              </a:ln>
            </c:spPr>
          </c:dPt>
          <c:dPt>
            <c:idx val="8"/>
            <c:bubble3D val="0"/>
            <c:spPr>
              <a:solidFill>
                <a:schemeClr val="accent3"/>
              </a:solidFill>
              <a:ln w="3175">
                <a:solidFill>
                  <a:schemeClr val="tx1"/>
                </a:solidFill>
              </a:ln>
            </c:spPr>
          </c:dPt>
          <c:dPt>
            <c:idx val="9"/>
            <c:bubble3D val="0"/>
            <c:spPr>
              <a:solidFill>
                <a:schemeClr val="accent3">
                  <a:lumMod val="60000"/>
                  <a:lumOff val="40000"/>
                </a:schemeClr>
              </a:solidFill>
              <a:ln w="3175">
                <a:solidFill>
                  <a:schemeClr val="tx1"/>
                </a:solidFill>
              </a:ln>
            </c:spPr>
          </c:dPt>
          <c:dPt>
            <c:idx val="10"/>
            <c:bubble3D val="0"/>
            <c:spPr>
              <a:solidFill>
                <a:schemeClr val="bg2">
                  <a:lumMod val="50000"/>
                </a:schemeClr>
              </a:solidFill>
              <a:ln w="3175">
                <a:solidFill>
                  <a:schemeClr val="tx1"/>
                </a:solidFill>
              </a:ln>
            </c:spPr>
          </c:dPt>
          <c:dPt>
            <c:idx val="11"/>
            <c:bubble3D val="0"/>
            <c:spPr>
              <a:solidFill>
                <a:srgbClr val="009900"/>
              </a:solidFill>
              <a:ln w="3175">
                <a:solidFill>
                  <a:schemeClr val="tx1"/>
                </a:solidFill>
              </a:ln>
            </c:spPr>
          </c:dPt>
          <c:dLbls>
            <c:dLbl>
              <c:idx val="0"/>
              <c:layout>
                <c:manualLayout>
                  <c:x val="-2.8677778781402122E-3"/>
                  <c:y val="2.1073307401944633E-2"/>
                </c:manualLayout>
              </c:layout>
              <c:spPr>
                <a:solidFill>
                  <a:schemeClr val="bg1"/>
                </a:solidFill>
              </c:spPr>
              <c:txPr>
                <a:bodyPr/>
                <a:lstStyle/>
                <a:p>
                  <a:pPr>
                    <a:defRPr sz="1000">
                      <a:solidFill>
                        <a:schemeClr val="tx1"/>
                      </a:solidFill>
                    </a:defRPr>
                  </a:pPr>
                  <a:endParaRPr lang="de-DE"/>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820623515086205E-2"/>
                  <c:y val="2.983289070118681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9217617824536179E-2"/>
                  <c:y val="7.1735154869653733E-2"/>
                </c:manualLayout>
              </c:layout>
              <c:spPr>
                <a:solidFill>
                  <a:schemeClr val="bg1"/>
                </a:solidFill>
              </c:spPr>
              <c:txPr>
                <a:bodyPr/>
                <a:lstStyle/>
                <a:p>
                  <a:pPr>
                    <a:defRPr sz="1000"/>
                  </a:pPr>
                  <a:endParaRPr lang="de-DE"/>
                </a:p>
              </c:txPr>
              <c:showLegendKey val="0"/>
              <c:showVal val="1"/>
              <c:showCatName val="0"/>
              <c:showSerName val="0"/>
              <c:showPercent val="0"/>
              <c:showBubbleSize val="0"/>
              <c:extLst>
                <c:ext xmlns:c15="http://schemas.microsoft.com/office/drawing/2012/chart" uri="{CE6537A1-D6FC-4f65-9D91-7224C49458BB}"/>
              </c:extLst>
            </c:dLbl>
            <c:dLbl>
              <c:idx val="3"/>
              <c:spPr>
                <a:noFill/>
              </c:spPr>
              <c:txPr>
                <a:bodyPr/>
                <a:lstStyle/>
                <a:p>
                  <a:pPr>
                    <a:defRPr sz="1000">
                      <a:solidFill>
                        <a:schemeClr val="bg1"/>
                      </a:solidFill>
                    </a:defRPr>
                  </a:pPr>
                  <a:endParaRPr lang="de-DE"/>
                </a:p>
              </c:txPr>
              <c:showLegendKey val="0"/>
              <c:showVal val="1"/>
              <c:showCatName val="0"/>
              <c:showSerName val="0"/>
              <c:showPercent val="0"/>
              <c:showBubbleSize val="0"/>
            </c:dLbl>
            <c:dLbl>
              <c:idx val="4"/>
              <c:layout>
                <c:manualLayout>
                  <c:x val="0.15107448826436176"/>
                  <c:y val="0.10735285337413945"/>
                </c:manualLayout>
              </c:layout>
              <c:spPr>
                <a:noFill/>
              </c:spPr>
              <c:txPr>
                <a:bodyPr/>
                <a:lstStyle/>
                <a:p>
                  <a:pPr>
                    <a:defRPr sz="1000">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3.5602367112706E-2"/>
                  <c:y val="2.8083738188797905E-2"/>
                </c:manualLayout>
              </c:layout>
              <c:numFmt formatCode="0.0%" sourceLinked="0"/>
              <c:spPr>
                <a:noFill/>
              </c:spPr>
              <c:txPr>
                <a:bodyPr/>
                <a:lstStyle/>
                <a:p>
                  <a:pPr>
                    <a:defRPr sz="1000"/>
                  </a:pPr>
                  <a:endParaRPr lang="de-DE"/>
                </a:p>
              </c:txPr>
              <c:showLegendKey val="0"/>
              <c:showVal val="1"/>
              <c:showCatName val="0"/>
              <c:showSerName val="0"/>
              <c:showPercent val="0"/>
              <c:showBubbleSize val="0"/>
              <c:extLst>
                <c:ext xmlns:c15="http://schemas.microsoft.com/office/drawing/2012/chart" uri="{CE6537A1-D6FC-4f65-9D91-7224C49458BB}"/>
              </c:extLst>
            </c:dLbl>
            <c:dLbl>
              <c:idx val="6"/>
              <c:layout>
                <c:manualLayout>
                  <c:x val="3.0194755227038184E-3"/>
                  <c:y val="-2.1965574201880063E-2"/>
                </c:manualLayout>
              </c:layout>
              <c:spPr>
                <a:solidFill>
                  <a:schemeClr val="bg1"/>
                </a:solidFill>
                <a:ln>
                  <a:noFill/>
                </a:ln>
              </c:spPr>
              <c:txPr>
                <a:bodyPr/>
                <a:lstStyle/>
                <a:p>
                  <a:pPr>
                    <a:defRPr sz="1000"/>
                  </a:pPr>
                  <a:endParaRPr lang="de-DE"/>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2.3376098966650148E-3"/>
                  <c:y val="-7.4567450075037163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9425141787346514E-4"/>
                  <c:y val="2.609860752626301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2197312141537865E-2"/>
                  <c:y val="-3.2971723889765638E-2"/>
                </c:manualLayout>
              </c:layout>
              <c:tx>
                <c:rich>
                  <a:bodyPr/>
                  <a:lstStyle/>
                  <a:p>
                    <a:r>
                      <a:rPr lang="en-US"/>
                      <a:t>0,2%</a:t>
                    </a:r>
                  </a:p>
                </c:rich>
              </c:tx>
              <c:showLegendKey val="0"/>
              <c:showVal val="1"/>
              <c:showCatName val="0"/>
              <c:showSerName val="0"/>
              <c:showPercent val="0"/>
              <c:showBubbleSize val="0"/>
              <c:extLst>
                <c:ext xmlns:c15="http://schemas.microsoft.com/office/drawing/2012/chart" uri="{CE6537A1-D6FC-4f65-9D91-7224C49458BB}"/>
              </c:extLst>
            </c:dLbl>
            <c:dLbl>
              <c:idx val="10"/>
              <c:layout>
                <c:manualLayout>
                  <c:x val="1.9553203785306655E-2"/>
                  <c:y val="5.6793007418275893E-2"/>
                </c:manualLayout>
              </c:layout>
              <c:tx>
                <c:rich>
                  <a:bodyPr/>
                  <a:lstStyle/>
                  <a:p>
                    <a:pPr>
                      <a:defRPr sz="1000">
                        <a:solidFill>
                          <a:sysClr val="windowText" lastClr="000000"/>
                        </a:solidFill>
                      </a:defRPr>
                    </a:pPr>
                    <a:r>
                      <a:rPr lang="en-US">
                        <a:solidFill>
                          <a:sysClr val="windowText" lastClr="000000"/>
                        </a:solidFill>
                      </a:rPr>
                      <a:t>0,5%</a:t>
                    </a:r>
                  </a:p>
                </c:rich>
              </c:tx>
              <c:numFmt formatCode="0.0%" sourceLinked="0"/>
              <c:spPr>
                <a:noFill/>
              </c:spPr>
              <c:showLegendKey val="0"/>
              <c:showVal val="1"/>
              <c:showCatName val="0"/>
              <c:showSerName val="0"/>
              <c:showPercent val="0"/>
              <c:showBubbleSize val="0"/>
              <c:extLst>
                <c:ext xmlns:c15="http://schemas.microsoft.com/office/drawing/2012/chart" uri="{CE6537A1-D6FC-4f65-9D91-7224C49458BB}"/>
              </c:extLst>
            </c:dLbl>
            <c:dLbl>
              <c:idx val="11"/>
              <c:layout>
                <c:manualLayout>
                  <c:x val="-0.12123660157724424"/>
                  <c:y val="-8.687013840467114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00"/>
                </a:pPr>
                <a:endParaRPr lang="de-DE"/>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11"/>
              <c:pt idx="0">
                <c:v>Kohlen</c:v>
              </c:pt>
              <c:pt idx="1">
                <c:v>Mineralöle und sonstige</c:v>
              </c:pt>
              <c:pt idx="2">
                <c:v>Erdgas</c:v>
              </c:pt>
              <c:pt idx="3">
                <c:v>Kernenergie</c:v>
              </c:pt>
              <c:pt idx="4">
                <c:v>Wind Onshore</c:v>
              </c:pt>
              <c:pt idx="5">
                <c:v>Wind Offshore</c:v>
              </c:pt>
              <c:pt idx="6">
                <c:v>Photovoltaik</c:v>
              </c:pt>
              <c:pt idx="7">
                <c:v>feste/flüssige Biomasse</c:v>
              </c:pt>
              <c:pt idx="8">
                <c:v>Biogas</c:v>
              </c:pt>
              <c:pt idx="9">
                <c:v>Klärgas/Deponiegas</c:v>
              </c:pt>
              <c:pt idx="10">
                <c:v>biogene Abfälle</c:v>
              </c:pt>
            </c:strLit>
          </c:cat>
          <c:val>
            <c:numLit>
              <c:formatCode>0.0%</c:formatCode>
              <c:ptCount val="11"/>
              <c:pt idx="0">
                <c:v>4.3256948431398191E-2</c:v>
              </c:pt>
              <c:pt idx="1">
                <c:v>1.3683179887872148E-2</c:v>
              </c:pt>
              <c:pt idx="2">
                <c:v>4.173635313569047E-2</c:v>
              </c:pt>
              <c:pt idx="3">
                <c:v>0.26756290156274476</c:v>
              </c:pt>
              <c:pt idx="4">
                <c:v>0.32981127765493778</c:v>
              </c:pt>
              <c:pt idx="5">
                <c:v>0.19036861021401119</c:v>
              </c:pt>
              <c:pt idx="6">
                <c:v>3.5004388551743433E-2</c:v>
              </c:pt>
              <c:pt idx="7">
                <c:v>1.4265502132600352E-3</c:v>
              </c:pt>
              <c:pt idx="8">
                <c:v>6.9882627518150595E-2</c:v>
              </c:pt>
              <c:pt idx="9">
                <c:v>1.8294540954527853E-3</c:v>
              </c:pt>
              <c:pt idx="10">
                <c:v>5.3240026583428633E-3</c:v>
              </c:pt>
            </c:numLit>
          </c:val>
        </c:ser>
        <c:dLbls>
          <c:showLegendKey val="0"/>
          <c:showVal val="0"/>
          <c:showCatName val="0"/>
          <c:showSerName val="0"/>
          <c:showPercent val="0"/>
          <c:showBubbleSize val="0"/>
          <c:showLeaderLines val="1"/>
        </c:dLbls>
        <c:gapWidth val="100"/>
        <c:secondPieSize val="75"/>
        <c:serLines/>
      </c:ofPieChart>
    </c:plotArea>
    <c:plotVisOnly val="1"/>
    <c:dispBlanksAs val="gap"/>
    <c:showDLblsOverMax val="0"/>
  </c:chart>
  <c:spPr>
    <a:noFill/>
    <a:ln>
      <a:noFill/>
    </a:ln>
  </c:spPr>
  <c:txPr>
    <a:bodyPr/>
    <a:lstStyle/>
    <a:p>
      <a:pPr>
        <a:defRPr sz="900"/>
      </a:pPr>
      <a:endParaRPr lang="de-DE"/>
    </a:p>
  </c:txPr>
  <c:printSettings>
    <c:headerFooter>
      <c:oddHeader>&amp;L&amp;"Arial,Standard"&amp;10Tabellen und Abbildungen zum Bericht der Landesregierung, Drucksache 18/3074, 04.06.2015
</c:oddHeader>
      <c:oddFooter>&amp;L&amp;"Arial,Standard"&amp;8Ministerium für Energiewende, Landwirtschaft, Umwelt und Digitalisierung Schleswig-Holstein
Statistisches Amt für Hamburg und Schleswig-Holstein</c:oddFooter>
    </c:headerFooter>
    <c:pageMargins b="0.78740157499999996" l="0.7" r="0.7" t="0.78740157499999996" header="0.3" footer="0.3"/>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62946213466003E-2"/>
          <c:y val="3.3418228756344572E-2"/>
          <c:w val="0.82305286321980031"/>
          <c:h val="0.66750120645314992"/>
        </c:manualLayout>
      </c:layout>
      <c:barChart>
        <c:barDir val="col"/>
        <c:grouping val="clustered"/>
        <c:varyColors val="0"/>
        <c:ser>
          <c:idx val="1"/>
          <c:order val="0"/>
          <c:tx>
            <c:v>Anzahl der WEA absolut </c:v>
          </c:tx>
          <c:spPr>
            <a:solidFill>
              <a:srgbClr val="1E4B7D"/>
            </a:solidFill>
          </c:spPr>
          <c:invertIfNegative val="0"/>
          <c:cat>
            <c:numLit>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Lit>
          </c:cat>
          <c:val>
            <c:numLit>
              <c:formatCode>0</c:formatCode>
              <c:ptCount val="31"/>
              <c:pt idx="0">
                <c:v>237</c:v>
              </c:pt>
              <c:pt idx="1">
                <c:v>343</c:v>
              </c:pt>
              <c:pt idx="2">
                <c:v>485</c:v>
              </c:pt>
              <c:pt idx="3">
                <c:v>662</c:v>
              </c:pt>
              <c:pt idx="4">
                <c:v>934</c:v>
              </c:pt>
              <c:pt idx="5">
                <c:v>1196</c:v>
              </c:pt>
              <c:pt idx="6">
                <c:v>1380</c:v>
              </c:pt>
              <c:pt idx="7">
                <c:v>1495</c:v>
              </c:pt>
              <c:pt idx="8">
                <c:v>1642</c:v>
              </c:pt>
              <c:pt idx="9">
                <c:v>1866</c:v>
              </c:pt>
              <c:pt idx="10">
                <c:v>2010</c:v>
              </c:pt>
              <c:pt idx="11">
                <c:v>2305</c:v>
              </c:pt>
              <c:pt idx="12">
                <c:v>2461</c:v>
              </c:pt>
              <c:pt idx="13">
                <c:v>2547</c:v>
              </c:pt>
              <c:pt idx="14">
                <c:v>2608</c:v>
              </c:pt>
              <c:pt idx="15">
                <c:v>2594</c:v>
              </c:pt>
              <c:pt idx="16">
                <c:v>2576</c:v>
              </c:pt>
              <c:pt idx="17">
                <c:v>2565</c:v>
              </c:pt>
              <c:pt idx="18">
                <c:v>2568</c:v>
              </c:pt>
              <c:pt idx="19">
                <c:v>2593</c:v>
              </c:pt>
              <c:pt idx="20">
                <c:v>2583</c:v>
              </c:pt>
              <c:pt idx="21">
                <c:v>2544</c:v>
              </c:pt>
              <c:pt idx="22">
                <c:v>2542</c:v>
              </c:pt>
              <c:pt idx="23">
                <c:v>2553</c:v>
              </c:pt>
              <c:pt idx="24">
                <c:v>2564</c:v>
              </c:pt>
              <c:pt idx="25">
                <c:v>2759</c:v>
              </c:pt>
              <c:pt idx="26">
                <c:v>2922</c:v>
              </c:pt>
              <c:pt idx="27">
                <c:v>2976</c:v>
              </c:pt>
              <c:pt idx="28">
                <c:v>2992</c:v>
              </c:pt>
              <c:pt idx="29">
                <c:v>2998</c:v>
              </c:pt>
              <c:pt idx="30">
                <c:v>3022</c:v>
              </c:pt>
            </c:numLit>
          </c:val>
        </c:ser>
        <c:ser>
          <c:idx val="2"/>
          <c:order val="2"/>
          <c:tx>
            <c:v>Leistung der WEA in MW insgesamt</c:v>
          </c:tx>
          <c:spPr>
            <a:solidFill>
              <a:srgbClr val="C00000"/>
            </a:solidFill>
          </c:spPr>
          <c:invertIfNegative val="0"/>
          <c:cat>
            <c:numLit>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Lit>
          </c:cat>
          <c:val>
            <c:numLit>
              <c:formatCode>0</c:formatCode>
              <c:ptCount val="31"/>
              <c:pt idx="0">
                <c:v>35</c:v>
              </c:pt>
              <c:pt idx="1">
                <c:v>59</c:v>
              </c:pt>
              <c:pt idx="2">
                <c:v>92</c:v>
              </c:pt>
              <c:pt idx="3">
                <c:v>153</c:v>
              </c:pt>
              <c:pt idx="4">
                <c:v>280</c:v>
              </c:pt>
              <c:pt idx="5">
                <c:v>426</c:v>
              </c:pt>
              <c:pt idx="6">
                <c:v>529</c:v>
              </c:pt>
              <c:pt idx="7">
                <c:v>603</c:v>
              </c:pt>
              <c:pt idx="8">
                <c:v>726</c:v>
              </c:pt>
              <c:pt idx="9">
                <c:v>941</c:v>
              </c:pt>
              <c:pt idx="10">
                <c:v>1122</c:v>
              </c:pt>
              <c:pt idx="11">
                <c:v>1502</c:v>
              </c:pt>
              <c:pt idx="12">
                <c:v>1749</c:v>
              </c:pt>
              <c:pt idx="13">
                <c:v>1952</c:v>
              </c:pt>
              <c:pt idx="14">
                <c:v>2106</c:v>
              </c:pt>
              <c:pt idx="15">
                <c:v>2179</c:v>
              </c:pt>
              <c:pt idx="16">
                <c:v>2290</c:v>
              </c:pt>
              <c:pt idx="17">
                <c:v>2423</c:v>
              </c:pt>
              <c:pt idx="18">
                <c:v>2536</c:v>
              </c:pt>
              <c:pt idx="19">
                <c:v>2717</c:v>
              </c:pt>
              <c:pt idx="20">
                <c:v>2907</c:v>
              </c:pt>
              <c:pt idx="21">
                <c:v>3121</c:v>
              </c:pt>
              <c:pt idx="22">
                <c:v>3373</c:v>
              </c:pt>
              <c:pt idx="23">
                <c:v>3721</c:v>
              </c:pt>
              <c:pt idx="24">
                <c:v>4789.5</c:v>
              </c:pt>
              <c:pt idx="25">
                <c:v>5613.1</c:v>
              </c:pt>
              <c:pt idx="26">
                <c:v>6170.3</c:v>
              </c:pt>
              <c:pt idx="27">
                <c:v>6566.4</c:v>
              </c:pt>
              <c:pt idx="28">
                <c:v>6666.8</c:v>
              </c:pt>
              <c:pt idx="29">
                <c:v>6707</c:v>
              </c:pt>
              <c:pt idx="30">
                <c:v>6798</c:v>
              </c:pt>
            </c:numLit>
          </c:val>
        </c:ser>
        <c:dLbls>
          <c:showLegendKey val="0"/>
          <c:showVal val="0"/>
          <c:showCatName val="0"/>
          <c:showSerName val="0"/>
          <c:showPercent val="0"/>
          <c:showBubbleSize val="0"/>
        </c:dLbls>
        <c:gapWidth val="150"/>
        <c:axId val="451322408"/>
        <c:axId val="451317704"/>
      </c:barChart>
      <c:lineChart>
        <c:grouping val="standard"/>
        <c:varyColors val="0"/>
        <c:ser>
          <c:idx val="3"/>
          <c:order val="1"/>
          <c:tx>
            <c:v>Leistung je WEA in kW</c:v>
          </c:tx>
          <c:spPr>
            <a:ln>
              <a:solidFill>
                <a:srgbClr val="009900"/>
              </a:solidFill>
            </a:ln>
          </c:spPr>
          <c:marker>
            <c:symbol val="none"/>
          </c:marker>
          <c:cat>
            <c:numLit>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Lit>
          </c:cat>
          <c:val>
            <c:numLit>
              <c:formatCode>0</c:formatCode>
              <c:ptCount val="31"/>
              <c:pt idx="0">
                <c:v>147.67932489451476</c:v>
              </c:pt>
              <c:pt idx="1">
                <c:v>172.01166180758017</c:v>
              </c:pt>
              <c:pt idx="2">
                <c:v>189.69072164948452</c:v>
              </c:pt>
              <c:pt idx="3">
                <c:v>231.1178247734139</c:v>
              </c:pt>
              <c:pt idx="4">
                <c:v>299.78586723768734</c:v>
              </c:pt>
              <c:pt idx="5">
                <c:v>356.18729096989966</c:v>
              </c:pt>
              <c:pt idx="6">
                <c:v>383.33333333333337</c:v>
              </c:pt>
              <c:pt idx="7">
                <c:v>403.34448160535118</c:v>
              </c:pt>
              <c:pt idx="8">
                <c:v>442.14372716199756</c:v>
              </c:pt>
              <c:pt idx="9">
                <c:v>504.28724544480173</c:v>
              </c:pt>
              <c:pt idx="10">
                <c:v>558.20895522388059</c:v>
              </c:pt>
              <c:pt idx="11">
                <c:v>651.62689804772231</c:v>
              </c:pt>
              <c:pt idx="12">
                <c:v>710.68671271840708</c:v>
              </c:pt>
              <c:pt idx="13">
                <c:v>766.39183352964267</c:v>
              </c:pt>
              <c:pt idx="14">
                <c:v>807.51533742331287</c:v>
              </c:pt>
              <c:pt idx="15">
                <c:v>840.01542020046259</c:v>
              </c:pt>
              <c:pt idx="16">
                <c:v>888.97515527950316</c:v>
              </c:pt>
              <c:pt idx="17">
                <c:v>944.6393762183236</c:v>
              </c:pt>
              <c:pt idx="18">
                <c:v>987.53894080996884</c:v>
              </c:pt>
              <c:pt idx="19">
                <c:v>1047.8210566910916</c:v>
              </c:pt>
              <c:pt idx="20">
                <c:v>1125.4355400696866</c:v>
              </c:pt>
              <c:pt idx="21">
                <c:v>1226.8081761006288</c:v>
              </c:pt>
              <c:pt idx="22">
                <c:v>1326.9079464988199</c:v>
              </c:pt>
              <c:pt idx="23">
                <c:v>1457.5009792401097</c:v>
              </c:pt>
              <c:pt idx="24">
                <c:v>1867.9797191887674</c:v>
              </c:pt>
              <c:pt idx="25">
                <c:v>2034.4690105110549</c:v>
              </c:pt>
              <c:pt idx="26">
                <c:v>2111.6700889801505</c:v>
              </c:pt>
              <c:pt idx="27">
                <c:v>2206.4516129032259</c:v>
              </c:pt>
              <c:pt idx="28">
                <c:v>2228.2085561497329</c:v>
              </c:pt>
              <c:pt idx="29">
                <c:v>2237.1581054036023</c:v>
              </c:pt>
              <c:pt idx="30">
                <c:v>2249.5036399735272</c:v>
              </c:pt>
            </c:numLit>
          </c:val>
          <c:smooth val="0"/>
        </c:ser>
        <c:ser>
          <c:idx val="4"/>
          <c:order val="3"/>
          <c:tx>
            <c:v>Volllaststunden</c:v>
          </c:tx>
          <c:spPr>
            <a:ln>
              <a:solidFill>
                <a:srgbClr val="FFC000"/>
              </a:solidFill>
            </a:ln>
          </c:spPr>
          <c:marker>
            <c:symbol val="none"/>
          </c:marker>
          <c:cat>
            <c:numLit>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Lit>
          </c:cat>
          <c:val>
            <c:numLit>
              <c:formatCode>0</c:formatCode>
              <c:ptCount val="31"/>
              <c:pt idx="0">
                <c:v>1380.952380952381</c:v>
              </c:pt>
              <c:pt idx="1">
                <c:v>1638.2978723404256</c:v>
              </c:pt>
              <c:pt idx="2">
                <c:v>2000</c:v>
              </c:pt>
              <c:pt idx="3">
                <c:v>2032.6530612244896</c:v>
              </c:pt>
              <c:pt idx="4">
                <c:v>2083.1408775981527</c:v>
              </c:pt>
              <c:pt idx="5">
                <c:v>2082.152974504249</c:v>
              </c:pt>
              <c:pt idx="6">
                <c:v>1935.0785340314137</c:v>
              </c:pt>
              <c:pt idx="7">
                <c:v>2102.4734982332152</c:v>
              </c:pt>
              <c:pt idx="8">
                <c:v>2407.8254326561328</c:v>
              </c:pt>
              <c:pt idx="9">
                <c:v>2099.5800839832036</c:v>
              </c:pt>
              <c:pt idx="10">
                <c:v>2074.648570043626</c:v>
              </c:pt>
              <c:pt idx="11">
                <c:v>1714.9390243902437</c:v>
              </c:pt>
              <c:pt idx="12">
                <c:v>1868.8784989234082</c:v>
              </c:pt>
              <c:pt idx="13">
                <c:v>1638.389624425831</c:v>
              </c:pt>
              <c:pt idx="14">
                <c:v>1955.3255347461804</c:v>
              </c:pt>
              <c:pt idx="15">
                <c:v>1907.5437152858813</c:v>
              </c:pt>
              <c:pt idx="16">
                <c:v>1808.8441575296488</c:v>
              </c:pt>
              <c:pt idx="17">
                <c:v>2166.6150053044767</c:v>
              </c:pt>
              <c:pt idx="18">
                <c:v>2122.8172010485982</c:v>
              </c:pt>
              <c:pt idx="19">
                <c:v>1898.1683704549778</c:v>
              </c:pt>
              <c:pt idx="20">
                <c:v>1743.0266390469415</c:v>
              </c:pt>
              <c:pt idx="21">
                <c:v>1815.007219973457</c:v>
              </c:pt>
              <c:pt idx="22">
                <c:v>2036.3452257468432</c:v>
              </c:pt>
              <c:pt idx="23">
                <c:v>1883.9454130250917</c:v>
              </c:pt>
              <c:pt idx="24">
                <c:v>1875.7332471652667</c:v>
              </c:pt>
              <c:pt idx="25">
                <c:v>1852.0597562147925</c:v>
              </c:pt>
              <c:pt idx="26">
                <c:v>1543.6088378566458</c:v>
              </c:pt>
              <c:pt idx="27">
                <c:v>1779.5876467216783</c:v>
              </c:pt>
              <c:pt idx="28">
                <c:v>1702.8145875525192</c:v>
              </c:pt>
              <c:pt idx="29">
                <c:v>1837.371876355262</c:v>
              </c:pt>
              <c:pt idx="30">
                <c:v>1931.031025546094</c:v>
              </c:pt>
            </c:numLit>
          </c:val>
          <c:smooth val="0"/>
        </c:ser>
        <c:ser>
          <c:idx val="0"/>
          <c:order val="4"/>
          <c:tx>
            <c:v>Voll-laststunden
inkl. Abregelung</c:v>
          </c:tx>
          <c:spPr>
            <a:ln>
              <a:solidFill>
                <a:srgbClr val="FFC000"/>
              </a:solidFill>
              <a:prstDash val="dash"/>
            </a:ln>
          </c:spPr>
          <c:marker>
            <c:symbol val="none"/>
          </c:marker>
          <c:cat>
            <c:numLit>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Lit>
          </c:cat>
          <c:val>
            <c:numLit>
              <c:formatCode>General</c:formatCode>
              <c:ptCount val="31"/>
              <c:pt idx="20" formatCode="#,##0">
                <c:v>1778.5885167140825</c:v>
              </c:pt>
              <c:pt idx="21" formatCode="#,##0">
                <c:v>1914.1313075646981</c:v>
              </c:pt>
              <c:pt idx="22" formatCode="#,##0">
                <c:v>2108.9661065599016</c:v>
              </c:pt>
              <c:pt idx="23" formatCode="#,##0">
                <c:v>1944.4613419791372</c:v>
              </c:pt>
              <c:pt idx="24" formatCode="#,##0">
                <c:v>2088.7313083837612</c:v>
              </c:pt>
              <c:pt idx="25" formatCode="#,##0">
                <c:v>2354.0996308615158</c:v>
              </c:pt>
              <c:pt idx="26" formatCode="#,##0">
                <c:v>1975.1820679939572</c:v>
              </c:pt>
              <c:pt idx="27" formatCode="#,##0">
                <c:v>2223.0306107547481</c:v>
              </c:pt>
              <c:pt idx="28" formatCode="#,##0">
                <c:v>2058.7375691442735</c:v>
              </c:pt>
              <c:pt idx="29" formatCode="#,##0">
                <c:v>2323.4026230390764</c:v>
              </c:pt>
              <c:pt idx="30" formatCode="#,##0">
                <c:v>2303.0858200666421</c:v>
              </c:pt>
            </c:numLit>
          </c:val>
          <c:smooth val="0"/>
        </c:ser>
        <c:dLbls>
          <c:showLegendKey val="0"/>
          <c:showVal val="0"/>
          <c:showCatName val="0"/>
          <c:showSerName val="0"/>
          <c:showPercent val="0"/>
          <c:showBubbleSize val="0"/>
        </c:dLbls>
        <c:marker val="1"/>
        <c:smooth val="0"/>
        <c:axId val="451316528"/>
        <c:axId val="451317312"/>
      </c:lineChart>
      <c:catAx>
        <c:axId val="451316528"/>
        <c:scaling>
          <c:orientation val="minMax"/>
        </c:scaling>
        <c:delete val="0"/>
        <c:axPos val="b"/>
        <c:numFmt formatCode="General" sourceLinked="1"/>
        <c:majorTickMark val="out"/>
        <c:minorTickMark val="none"/>
        <c:tickLblPos val="nextTo"/>
        <c:txPr>
          <a:bodyPr rot="-5400000" vert="horz"/>
          <a:lstStyle/>
          <a:p>
            <a:pPr>
              <a:defRPr/>
            </a:pPr>
            <a:endParaRPr lang="de-DE"/>
          </a:p>
        </c:txPr>
        <c:crossAx val="451317312"/>
        <c:crosses val="autoZero"/>
        <c:auto val="1"/>
        <c:lblAlgn val="ctr"/>
        <c:lblOffset val="100"/>
        <c:tickLblSkip val="2"/>
        <c:noMultiLvlLbl val="0"/>
      </c:catAx>
      <c:valAx>
        <c:axId val="451317312"/>
        <c:scaling>
          <c:orientation val="minMax"/>
          <c:max val="3500"/>
        </c:scaling>
        <c:delete val="0"/>
        <c:axPos val="l"/>
        <c:majorGridlines/>
        <c:title>
          <c:tx>
            <c:rich>
              <a:bodyPr rot="0" vert="horz"/>
              <a:lstStyle/>
              <a:p>
                <a:pPr>
                  <a:defRPr/>
                </a:pPr>
                <a:r>
                  <a:rPr lang="de-DE" b="0">
                    <a:solidFill>
                      <a:schemeClr val="tx2"/>
                    </a:solidFill>
                  </a:rPr>
                  <a:t>Anzahl</a:t>
                </a:r>
                <a:r>
                  <a:rPr lang="de-DE" b="0" baseline="0"/>
                  <a:t>, </a:t>
                </a:r>
                <a:r>
                  <a:rPr lang="de-DE" b="0" baseline="0">
                    <a:solidFill>
                      <a:srgbClr val="C00000"/>
                    </a:solidFill>
                  </a:rPr>
                  <a:t>MW</a:t>
                </a:r>
                <a:endParaRPr lang="de-DE" b="0">
                  <a:solidFill>
                    <a:srgbClr val="C00000"/>
                  </a:solidFill>
                </a:endParaRPr>
              </a:p>
            </c:rich>
          </c:tx>
          <c:layout>
            <c:manualLayout>
              <c:xMode val="edge"/>
              <c:yMode val="edge"/>
              <c:x val="0.77104352609595317"/>
              <c:y val="7.5113691783762601E-4"/>
            </c:manualLayout>
          </c:layout>
          <c:overlay val="0"/>
          <c:spPr>
            <a:solidFill>
              <a:schemeClr val="bg1"/>
            </a:solidFill>
          </c:spPr>
        </c:title>
        <c:numFmt formatCode="#,##0_ ;\-#,##0\ " sourceLinked="0"/>
        <c:majorTickMark val="out"/>
        <c:minorTickMark val="none"/>
        <c:tickLblPos val="nextTo"/>
        <c:spPr>
          <a:ln w="19050">
            <a:solidFill>
              <a:srgbClr val="009900"/>
            </a:solidFill>
          </a:ln>
        </c:spPr>
        <c:txPr>
          <a:bodyPr/>
          <a:lstStyle/>
          <a:p>
            <a:pPr>
              <a:defRPr>
                <a:solidFill>
                  <a:srgbClr val="008000"/>
                </a:solidFill>
              </a:defRPr>
            </a:pPr>
            <a:endParaRPr lang="de-DE"/>
          </a:p>
        </c:txPr>
        <c:crossAx val="451316528"/>
        <c:crosses val="autoZero"/>
        <c:crossBetween val="midCat"/>
      </c:valAx>
      <c:valAx>
        <c:axId val="451317704"/>
        <c:scaling>
          <c:orientation val="minMax"/>
          <c:max val="7000"/>
        </c:scaling>
        <c:delete val="0"/>
        <c:axPos val="r"/>
        <c:title>
          <c:tx>
            <c:rich>
              <a:bodyPr rot="0" vert="horz"/>
              <a:lstStyle/>
              <a:p>
                <a:pPr>
                  <a:defRPr b="0" i="1" baseline="0"/>
                </a:pPr>
                <a:r>
                  <a:rPr lang="de-DE" b="0" i="1" baseline="0">
                    <a:solidFill>
                      <a:srgbClr val="008000"/>
                    </a:solidFill>
                  </a:rPr>
                  <a:t>kW</a:t>
                </a:r>
                <a:r>
                  <a:rPr lang="de-DE" b="0" i="1" baseline="0">
                    <a:solidFill>
                      <a:srgbClr val="FFAF00"/>
                    </a:solidFill>
                  </a:rPr>
                  <a:t>, h</a:t>
                </a:r>
              </a:p>
            </c:rich>
          </c:tx>
          <c:layout>
            <c:manualLayout>
              <c:xMode val="edge"/>
              <c:yMode val="edge"/>
              <c:x val="0.10288503492751856"/>
              <c:y val="1.0759904350230438E-3"/>
            </c:manualLayout>
          </c:layout>
          <c:overlay val="0"/>
          <c:spPr>
            <a:solidFill>
              <a:schemeClr val="bg1"/>
            </a:solidFill>
          </c:spPr>
        </c:title>
        <c:numFmt formatCode="#,##0_ ;[Red]\-#,##0\ " sourceLinked="0"/>
        <c:majorTickMark val="out"/>
        <c:minorTickMark val="none"/>
        <c:tickLblPos val="nextTo"/>
        <c:spPr>
          <a:ln w="19050">
            <a:solidFill>
              <a:srgbClr val="C00000"/>
            </a:solidFill>
          </a:ln>
        </c:spPr>
        <c:txPr>
          <a:bodyPr/>
          <a:lstStyle/>
          <a:p>
            <a:pPr>
              <a:defRPr b="0" i="1" baseline="0">
                <a:solidFill>
                  <a:srgbClr val="C00000"/>
                </a:solidFill>
              </a:defRPr>
            </a:pPr>
            <a:endParaRPr lang="de-DE"/>
          </a:p>
        </c:txPr>
        <c:crossAx val="451322408"/>
        <c:crosses val="max"/>
        <c:crossBetween val="between"/>
      </c:valAx>
      <c:catAx>
        <c:axId val="451322408"/>
        <c:scaling>
          <c:orientation val="minMax"/>
        </c:scaling>
        <c:delete val="1"/>
        <c:axPos val="b"/>
        <c:numFmt formatCode="General" sourceLinked="1"/>
        <c:majorTickMark val="out"/>
        <c:minorTickMark val="none"/>
        <c:tickLblPos val="nextTo"/>
        <c:crossAx val="451317704"/>
        <c:crosses val="autoZero"/>
        <c:auto val="1"/>
        <c:lblAlgn val="ctr"/>
        <c:lblOffset val="100"/>
        <c:noMultiLvlLbl val="0"/>
      </c:catAx>
    </c:plotArea>
    <c:plotVisOnly val="1"/>
    <c:dispBlanksAs val="gap"/>
    <c:showDLblsOverMax val="0"/>
  </c:chart>
  <c:spPr>
    <a:ln>
      <a:solidFill>
        <a:schemeClr val="accent1">
          <a:lumMod val="50000"/>
        </a:schemeClr>
      </a:solidFill>
    </a:ln>
  </c:spPr>
  <c:printSettings>
    <c:headerFooter/>
    <c:pageMargins b="0.78740157499999996" l="0.7" r="0.7" t="0.78740157499999996" header="0.3" footer="0.3"/>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88407699037624E-2"/>
          <c:y val="5.3481045751633996E-2"/>
          <c:w val="0.49629579672952456"/>
          <c:h val="0.78933585094199443"/>
        </c:manualLayout>
      </c:layout>
      <c:areaChart>
        <c:grouping val="stacked"/>
        <c:varyColors val="0"/>
        <c:ser>
          <c:idx val="6"/>
          <c:order val="0"/>
          <c:tx>
            <c:v>Industrie</c:v>
          </c:tx>
          <c:spPr>
            <a:pattFill prst="wdUpDiag">
              <a:fgClr>
                <a:schemeClr val="accent2"/>
              </a:fgClr>
              <a:bgClr>
                <a:schemeClr val="accent2">
                  <a:lumMod val="60000"/>
                  <a:lumOff val="40000"/>
                </a:schemeClr>
              </a:bgClr>
            </a:pattFill>
            <a:ln w="25400">
              <a:noFill/>
            </a:ln>
          </c:spPr>
          <c:val>
            <c:numLit>
              <c:formatCode>0.0</c:formatCode>
              <c:ptCount val="12"/>
              <c:pt idx="0">
                <c:v>7.5183146272222618</c:v>
              </c:pt>
              <c:pt idx="1">
                <c:v>7.3249224493239478</c:v>
              </c:pt>
              <c:pt idx="2">
                <c:v>8.0759353666008966</c:v>
              </c:pt>
              <c:pt idx="3">
                <c:v>7.9438177532578012</c:v>
              </c:pt>
              <c:pt idx="4">
                <c:v>7.721688680117877</c:v>
              </c:pt>
              <c:pt idx="5">
                <c:v>7.672758930155446</c:v>
              </c:pt>
              <c:pt idx="6">
                <c:v>7.0769855631665068</c:v>
              </c:pt>
              <c:pt idx="7">
                <c:v>7.4132360612631683</c:v>
              </c:pt>
              <c:pt idx="8">
                <c:v>7.4220602154933157</c:v>
              </c:pt>
              <c:pt idx="9">
                <c:v>7.3943546349808926</c:v>
              </c:pt>
              <c:pt idx="10">
                <c:v>7.9530861635385799</c:v>
              </c:pt>
              <c:pt idx="11">
                <c:v>7.9208416304281393</c:v>
              </c:pt>
            </c:numLit>
          </c:val>
        </c:ser>
        <c:ser>
          <c:idx val="7"/>
          <c:order val="1"/>
          <c:tx>
            <c:v>GHD</c:v>
          </c:tx>
          <c:spPr>
            <a:pattFill prst="wdDnDiag">
              <a:fgClr>
                <a:schemeClr val="accent4"/>
              </a:fgClr>
              <a:bgClr>
                <a:schemeClr val="accent4">
                  <a:lumMod val="60000"/>
                  <a:lumOff val="40000"/>
                </a:schemeClr>
              </a:bgClr>
            </a:pattFill>
            <a:ln w="25400">
              <a:noFill/>
            </a:ln>
          </c:spPr>
          <c:val>
            <c:numLit>
              <c:formatCode>0.0</c:formatCode>
              <c:ptCount val="12"/>
              <c:pt idx="0">
                <c:v>0.87848851299631103</c:v>
              </c:pt>
              <c:pt idx="1">
                <c:v>0.70409756390347389</c:v>
              </c:pt>
              <c:pt idx="2">
                <c:v>0.86405770276419891</c:v>
              </c:pt>
              <c:pt idx="3">
                <c:v>0.93037838575192133</c:v>
              </c:pt>
              <c:pt idx="4">
                <c:v>0.44286394630285597</c:v>
              </c:pt>
              <c:pt idx="5">
                <c:v>1.0524076814471477</c:v>
              </c:pt>
              <c:pt idx="6">
                <c:v>1.039714761574992</c:v>
              </c:pt>
              <c:pt idx="7">
                <c:v>1.0458810274392838</c:v>
              </c:pt>
              <c:pt idx="8">
                <c:v>1.0404823959705862</c:v>
              </c:pt>
              <c:pt idx="9">
                <c:v>1.2436152308318356</c:v>
              </c:pt>
              <c:pt idx="10">
                <c:v>1.3292760811952653</c:v>
              </c:pt>
              <c:pt idx="11">
                <c:v>1.199863180557007</c:v>
              </c:pt>
            </c:numLit>
          </c:val>
        </c:ser>
        <c:ser>
          <c:idx val="8"/>
          <c:order val="2"/>
          <c:tx>
            <c:v>Haushalte</c:v>
          </c:tx>
          <c:spPr>
            <a:pattFill prst="wdUpDiag">
              <a:fgClr>
                <a:schemeClr val="accent3"/>
              </a:fgClr>
              <a:bgClr>
                <a:schemeClr val="accent3">
                  <a:lumMod val="60000"/>
                  <a:lumOff val="40000"/>
                </a:schemeClr>
              </a:bgClr>
            </a:pattFill>
            <a:ln w="25400">
              <a:noFill/>
            </a:ln>
          </c:spPr>
          <c:val>
            <c:numLit>
              <c:formatCode>0.0</c:formatCode>
              <c:ptCount val="12"/>
              <c:pt idx="0">
                <c:v>1.3503518944695052</c:v>
              </c:pt>
              <c:pt idx="1">
                <c:v>1.3597045067432048</c:v>
              </c:pt>
              <c:pt idx="2">
                <c:v>1.3460068662120823</c:v>
              </c:pt>
              <c:pt idx="3">
                <c:v>1.4613985762487252</c:v>
              </c:pt>
              <c:pt idx="4">
                <c:v>1.47430137374597</c:v>
              </c:pt>
              <c:pt idx="5">
                <c:v>1.4107315188877709</c:v>
              </c:pt>
              <c:pt idx="6">
                <c:v>1.4218548709190242</c:v>
              </c:pt>
              <c:pt idx="7">
                <c:v>1.4091077115336108</c:v>
              </c:pt>
              <c:pt idx="8">
                <c:v>1.4486312545996656</c:v>
              </c:pt>
              <c:pt idx="9">
                <c:v>1.4754580880779249</c:v>
              </c:pt>
              <c:pt idx="10">
                <c:v>1.4963699402375796</c:v>
              </c:pt>
              <c:pt idx="11">
                <c:v>1.4265362953440444</c:v>
              </c:pt>
            </c:numLit>
          </c:val>
        </c:ser>
        <c:ser>
          <c:idx val="0"/>
          <c:order val="3"/>
          <c:tx>
            <c:v>Industrie</c:v>
          </c:tx>
          <c:spPr>
            <a:solidFill>
              <a:schemeClr val="accent2">
                <a:lumMod val="60000"/>
                <a:lumOff val="40000"/>
              </a:schemeClr>
            </a:solidFill>
            <a:ln>
              <a:noFill/>
              <a:prstDash val="dash"/>
            </a:ln>
          </c:spPr>
          <c:cat>
            <c:numLit>
              <c:formatCode>0</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Lit>
          </c:cat>
          <c:val>
            <c:numLit>
              <c:formatCode>0.0</c:formatCode>
              <c:ptCount val="12"/>
              <c:pt idx="0">
                <c:v>0.10360566332820555</c:v>
              </c:pt>
              <c:pt idx="1">
                <c:v>0.11803145366397713</c:v>
              </c:pt>
              <c:pt idx="2">
                <c:v>0.11402106289092713</c:v>
              </c:pt>
              <c:pt idx="3">
                <c:v>0.11056954355666161</c:v>
              </c:pt>
              <c:pt idx="4">
                <c:v>0.11052123574968094</c:v>
              </c:pt>
              <c:pt idx="5">
                <c:v>7.426843740310049E-2</c:v>
              </c:pt>
              <c:pt idx="6">
                <c:v>6.8539140740484089E-2</c:v>
              </c:pt>
              <c:pt idx="7">
                <c:v>7.1557185361653647E-2</c:v>
              </c:pt>
              <c:pt idx="8">
                <c:v>6.9938479311215773E-2</c:v>
              </c:pt>
              <c:pt idx="9">
                <c:v>6.884797190242023E-2</c:v>
              </c:pt>
              <c:pt idx="10">
                <c:v>7.7760663012685249E-2</c:v>
              </c:pt>
              <c:pt idx="11">
                <c:v>7.9679035166963466E-2</c:v>
              </c:pt>
            </c:numLit>
          </c:val>
        </c:ser>
        <c:ser>
          <c:idx val="4"/>
          <c:order val="4"/>
          <c:tx>
            <c:v>GHD</c:v>
          </c:tx>
          <c:spPr>
            <a:solidFill>
              <a:schemeClr val="accent4">
                <a:lumMod val="60000"/>
                <a:lumOff val="40000"/>
              </a:schemeClr>
            </a:solidFill>
            <a:ln>
              <a:noFill/>
              <a:prstDash val="dash"/>
            </a:ln>
          </c:spPr>
          <c:cat>
            <c:numLit>
              <c:formatCode>0</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Lit>
          </c:cat>
          <c:val>
            <c:numLit>
              <c:formatCode>0.0</c:formatCode>
              <c:ptCount val="12"/>
              <c:pt idx="0">
                <c:v>0.48971061788305009</c:v>
              </c:pt>
              <c:pt idx="1">
                <c:v>0.53634782378544543</c:v>
              </c:pt>
              <c:pt idx="2">
                <c:v>0.57398118826478939</c:v>
              </c:pt>
              <c:pt idx="3">
                <c:v>0.64444442697290039</c:v>
              </c:pt>
              <c:pt idx="4">
                <c:v>0.59751484818639311</c:v>
              </c:pt>
              <c:pt idx="5">
                <c:v>0.68653568030468293</c:v>
              </c:pt>
              <c:pt idx="6">
                <c:v>0.70664596349469144</c:v>
              </c:pt>
              <c:pt idx="7">
                <c:v>0.70011748448707711</c:v>
              </c:pt>
              <c:pt idx="8">
                <c:v>0.70326848512297613</c:v>
              </c:pt>
              <c:pt idx="9">
                <c:v>0.82866760198567524</c:v>
              </c:pt>
              <c:pt idx="10">
                <c:v>0.89598320472873161</c:v>
              </c:pt>
              <c:pt idx="11">
                <c:v>0.8085788634290858</c:v>
              </c:pt>
            </c:numLit>
          </c:val>
        </c:ser>
        <c:ser>
          <c:idx val="5"/>
          <c:order val="5"/>
          <c:tx>
            <c:v>Haushalte</c:v>
          </c:tx>
          <c:spPr>
            <a:solidFill>
              <a:schemeClr val="accent3">
                <a:lumMod val="60000"/>
                <a:lumOff val="40000"/>
              </a:schemeClr>
            </a:solidFill>
            <a:ln>
              <a:noFill/>
              <a:prstDash val="dash"/>
            </a:ln>
          </c:spPr>
          <c:cat>
            <c:numLit>
              <c:formatCode>0</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Lit>
          </c:cat>
          <c:val>
            <c:numLit>
              <c:formatCode>0.0</c:formatCode>
              <c:ptCount val="12"/>
              <c:pt idx="0">
                <c:v>3.2611910002895375</c:v>
              </c:pt>
              <c:pt idx="1">
                <c:v>3.2736152200314552</c:v>
              </c:pt>
              <c:pt idx="2">
                <c:v>3.1871870613080246</c:v>
              </c:pt>
              <c:pt idx="3">
                <c:v>3.9176169990577647</c:v>
              </c:pt>
              <c:pt idx="4">
                <c:v>3.7728666115973239</c:v>
              </c:pt>
              <c:pt idx="5">
                <c:v>3.4170172975023569</c:v>
              </c:pt>
              <c:pt idx="6">
                <c:v>3.4114250801905532</c:v>
              </c:pt>
              <c:pt idx="7">
                <c:v>3.4045761483459138</c:v>
              </c:pt>
              <c:pt idx="8">
                <c:v>3.4666962486573518</c:v>
              </c:pt>
              <c:pt idx="9">
                <c:v>3.6948707817478841</c:v>
              </c:pt>
              <c:pt idx="10">
                <c:v>3.90853943400572</c:v>
              </c:pt>
              <c:pt idx="11">
                <c:v>3.8231573991252845</c:v>
              </c:pt>
            </c:numLit>
          </c:val>
        </c:ser>
        <c:ser>
          <c:idx val="2"/>
          <c:order val="6"/>
          <c:tx>
            <c:v>Industrie</c:v>
          </c:tx>
          <c:spPr>
            <a:solidFill>
              <a:schemeClr val="accent2"/>
            </a:solidFill>
            <a:ln>
              <a:noFill/>
            </a:ln>
          </c:spPr>
          <c:cat>
            <c:numLit>
              <c:formatCode>0</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Lit>
          </c:cat>
          <c:val>
            <c:numLit>
              <c:formatCode>0.0</c:formatCode>
              <c:ptCount val="12"/>
              <c:pt idx="0">
                <c:v>0.89923939843400713</c:v>
              </c:pt>
              <c:pt idx="1">
                <c:v>1.0836980724591319</c:v>
              </c:pt>
              <c:pt idx="2">
                <c:v>1.0390706065959803</c:v>
              </c:pt>
              <c:pt idx="3">
                <c:v>1.0415836834203163</c:v>
              </c:pt>
              <c:pt idx="4">
                <c:v>1.0538824111862883</c:v>
              </c:pt>
              <c:pt idx="5">
                <c:v>0.89755782818903862</c:v>
              </c:pt>
              <c:pt idx="6">
                <c:v>0.69645984007100592</c:v>
              </c:pt>
              <c:pt idx="7">
                <c:v>0.71645527565803846</c:v>
              </c:pt>
              <c:pt idx="8">
                <c:v>0.66463008866916096</c:v>
              </c:pt>
              <c:pt idx="9">
                <c:v>0.63282417287553927</c:v>
              </c:pt>
              <c:pt idx="10">
                <c:v>0.68292158751728871</c:v>
              </c:pt>
              <c:pt idx="11">
                <c:v>0.68728992322380755</c:v>
              </c:pt>
            </c:numLit>
          </c:val>
        </c:ser>
        <c:ser>
          <c:idx val="1"/>
          <c:order val="7"/>
          <c:tx>
            <c:v>GHD</c:v>
          </c:tx>
          <c:spPr>
            <a:solidFill>
              <a:schemeClr val="accent4"/>
            </a:solidFill>
            <a:ln>
              <a:noFill/>
              <a:prstDash val="solid"/>
            </a:ln>
          </c:spPr>
          <c:cat>
            <c:numLit>
              <c:formatCode>0</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Lit>
          </c:cat>
          <c:val>
            <c:numLit>
              <c:formatCode>0.0</c:formatCode>
              <c:ptCount val="12"/>
              <c:pt idx="0">
                <c:v>5.4615817765430235</c:v>
              </c:pt>
              <c:pt idx="1">
                <c:v>4.8150945582757867</c:v>
              </c:pt>
              <c:pt idx="2">
                <c:v>5.5569711009022535</c:v>
              </c:pt>
              <c:pt idx="3">
                <c:v>5.3015828503890026</c:v>
              </c:pt>
              <c:pt idx="4">
                <c:v>6.0735626921534536</c:v>
              </c:pt>
              <c:pt idx="5">
                <c:v>7.5319167131741933</c:v>
              </c:pt>
              <c:pt idx="6">
                <c:v>7.136224045355628</c:v>
              </c:pt>
              <c:pt idx="7">
                <c:v>7.2556654028821779</c:v>
              </c:pt>
              <c:pt idx="8">
                <c:v>7.133627173226909</c:v>
              </c:pt>
              <c:pt idx="9">
                <c:v>8.5137923255861594</c:v>
              </c:pt>
              <c:pt idx="10">
                <c:v>6.8828381704197144</c:v>
              </c:pt>
              <c:pt idx="11">
                <c:v>6.6371319572941321</c:v>
              </c:pt>
            </c:numLit>
          </c:val>
        </c:ser>
        <c:ser>
          <c:idx val="3"/>
          <c:order val="8"/>
          <c:tx>
            <c:v>Haushalte</c:v>
          </c:tx>
          <c:spPr>
            <a:solidFill>
              <a:schemeClr val="accent3"/>
            </a:solidFill>
            <a:ln cmpd="sng">
              <a:noFill/>
              <a:prstDash val="solid"/>
            </a:ln>
          </c:spPr>
          <c:cat>
            <c:numLit>
              <c:formatCode>0</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Lit>
          </c:cat>
          <c:val>
            <c:numLit>
              <c:formatCode>0.0</c:formatCode>
              <c:ptCount val="12"/>
              <c:pt idx="0">
                <c:v>17.587205732873976</c:v>
              </c:pt>
              <c:pt idx="1">
                <c:v>17.157016394184492</c:v>
              </c:pt>
              <c:pt idx="2">
                <c:v>19.433588185164222</c:v>
              </c:pt>
              <c:pt idx="3">
                <c:v>16.023999016083071</c:v>
              </c:pt>
              <c:pt idx="4">
                <c:v>16.95803183457355</c:v>
              </c:pt>
              <c:pt idx="5">
                <c:v>17.972482120360546</c:v>
              </c:pt>
              <c:pt idx="6">
                <c:v>15.117859082421331</c:v>
              </c:pt>
              <c:pt idx="7">
                <c:v>16.212413561239654</c:v>
              </c:pt>
              <c:pt idx="8">
                <c:v>16.910239648788338</c:v>
              </c:pt>
              <c:pt idx="9">
                <c:v>16.624324533885034</c:v>
              </c:pt>
              <c:pt idx="10">
                <c:v>16.582739952555112</c:v>
              </c:pt>
              <c:pt idx="11">
                <c:v>16.412189727024309</c:v>
              </c:pt>
            </c:numLit>
          </c:val>
        </c:ser>
        <c:dLbls>
          <c:showLegendKey val="0"/>
          <c:showVal val="0"/>
          <c:showCatName val="0"/>
          <c:showSerName val="0"/>
          <c:showPercent val="0"/>
          <c:showBubbleSize val="0"/>
        </c:dLbls>
        <c:axId val="451318880"/>
        <c:axId val="451320448"/>
      </c:areaChart>
      <c:catAx>
        <c:axId val="451318880"/>
        <c:scaling>
          <c:orientation val="minMax"/>
        </c:scaling>
        <c:delete val="0"/>
        <c:axPos val="b"/>
        <c:numFmt formatCode="0" sourceLinked="1"/>
        <c:majorTickMark val="out"/>
        <c:minorTickMark val="none"/>
        <c:tickLblPos val="low"/>
        <c:txPr>
          <a:bodyPr rot="-5400000" vert="horz"/>
          <a:lstStyle/>
          <a:p>
            <a:pPr>
              <a:defRPr/>
            </a:pPr>
            <a:endParaRPr lang="de-DE"/>
          </a:p>
        </c:txPr>
        <c:crossAx val="451320448"/>
        <c:crosses val="autoZero"/>
        <c:auto val="1"/>
        <c:lblAlgn val="ctr"/>
        <c:lblOffset val="100"/>
        <c:noMultiLvlLbl val="0"/>
      </c:catAx>
      <c:valAx>
        <c:axId val="451320448"/>
        <c:scaling>
          <c:orientation val="minMax"/>
        </c:scaling>
        <c:delete val="0"/>
        <c:axPos val="l"/>
        <c:majorGridlines/>
        <c:numFmt formatCode="#\ ###\ ##0" sourceLinked="0"/>
        <c:majorTickMark val="out"/>
        <c:minorTickMark val="none"/>
        <c:tickLblPos val="nextTo"/>
        <c:crossAx val="451318880"/>
        <c:crosses val="autoZero"/>
        <c:crossBetween val="midCat"/>
      </c:valAx>
    </c:plotArea>
    <c:legend>
      <c:legendPos val="r"/>
      <c:layout>
        <c:manualLayout>
          <c:xMode val="edge"/>
          <c:yMode val="edge"/>
          <c:x val="0.84282323112433266"/>
          <c:y val="0.47649432004593162"/>
          <c:w val="0.12906638176588114"/>
          <c:h val="0.52350567995406827"/>
        </c:manualLayout>
      </c:layout>
      <c:overlay val="0"/>
    </c:legend>
    <c:plotVisOnly val="1"/>
    <c:dispBlanksAs val="gap"/>
    <c:showDLblsOverMax val="0"/>
  </c:chart>
  <c:spPr>
    <a:ln w="3175">
      <a:solidFill>
        <a:schemeClr val="tx2"/>
      </a:solidFill>
    </a:ln>
  </c:spPr>
  <c:txPr>
    <a:bodyPr/>
    <a:lstStyle/>
    <a:p>
      <a:pPr>
        <a:defRPr sz="1000"/>
      </a:pPr>
      <a:endParaRPr lang="de-DE"/>
    </a:p>
  </c:txPr>
  <c:printSettings>
    <c:headerFooter/>
    <c:pageMargins b="0.78740157499999996" l="0.7" r="0.7" t="0.78740157499999996" header="0.3" footer="0.3"/>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744313222804197"/>
          <c:y val="1.8778398709943914E-2"/>
          <c:w val="0.50625937584514347"/>
          <c:h val="0.70354378167548415"/>
        </c:manualLayout>
      </c:layout>
      <c:pieChart>
        <c:varyColors val="1"/>
        <c:ser>
          <c:idx val="0"/>
          <c:order val="0"/>
          <c:tx>
            <c:v>2019</c:v>
          </c:tx>
          <c:spPr>
            <a:ln>
              <a:solidFill>
                <a:schemeClr val="tx1"/>
              </a:solidFill>
            </a:ln>
          </c:spPr>
          <c:dPt>
            <c:idx val="0"/>
            <c:bubble3D val="0"/>
            <c:spPr>
              <a:solidFill>
                <a:schemeClr val="accent3"/>
              </a:solidFill>
              <a:ln>
                <a:solidFill>
                  <a:schemeClr val="tx1"/>
                </a:solidFill>
              </a:ln>
            </c:spPr>
          </c:dPt>
          <c:dPt>
            <c:idx val="1"/>
            <c:bubble3D val="0"/>
            <c:spPr>
              <a:solidFill>
                <a:schemeClr val="accent4"/>
              </a:solidFill>
              <a:ln>
                <a:solidFill>
                  <a:schemeClr val="tx1"/>
                </a:solidFill>
              </a:ln>
            </c:spPr>
          </c:dPt>
          <c:dPt>
            <c:idx val="2"/>
            <c:bubble3D val="0"/>
            <c:spPr>
              <a:solidFill>
                <a:schemeClr val="accent2"/>
              </a:solidFill>
              <a:ln>
                <a:solidFill>
                  <a:schemeClr val="tx1"/>
                </a:solidFill>
              </a:ln>
            </c:spPr>
          </c:dPt>
          <c:dPt>
            <c:idx val="3"/>
            <c:bubble3D val="0"/>
            <c:spPr>
              <a:solidFill>
                <a:schemeClr val="accent3">
                  <a:lumMod val="60000"/>
                  <a:lumOff val="40000"/>
                </a:schemeClr>
              </a:solidFill>
              <a:ln>
                <a:solidFill>
                  <a:schemeClr val="tx1"/>
                </a:solidFill>
              </a:ln>
            </c:spPr>
          </c:dPt>
          <c:dPt>
            <c:idx val="4"/>
            <c:bubble3D val="0"/>
            <c:spPr>
              <a:solidFill>
                <a:schemeClr val="accent4">
                  <a:lumMod val="60000"/>
                  <a:lumOff val="40000"/>
                </a:schemeClr>
              </a:solidFill>
              <a:ln>
                <a:solidFill>
                  <a:schemeClr val="tx1"/>
                </a:solidFill>
              </a:ln>
            </c:spPr>
          </c:dPt>
          <c:dPt>
            <c:idx val="5"/>
            <c:bubble3D val="0"/>
            <c:spPr>
              <a:pattFill prst="wdUpDiag">
                <a:fgClr>
                  <a:schemeClr val="accent2">
                    <a:lumMod val="75000"/>
                  </a:schemeClr>
                </a:fgClr>
                <a:bgClr>
                  <a:schemeClr val="accent2">
                    <a:lumMod val="60000"/>
                    <a:lumOff val="40000"/>
                  </a:schemeClr>
                </a:bgClr>
              </a:pattFill>
              <a:ln>
                <a:solidFill>
                  <a:schemeClr val="tx1"/>
                </a:solidFill>
              </a:ln>
            </c:spPr>
          </c:dPt>
          <c:dPt>
            <c:idx val="6"/>
            <c:bubble3D val="0"/>
            <c:spPr>
              <a:pattFill prst="wdUpDiag">
                <a:fgClr>
                  <a:schemeClr val="accent3"/>
                </a:fgClr>
                <a:bgClr>
                  <a:schemeClr val="accent3">
                    <a:lumMod val="60000"/>
                    <a:lumOff val="40000"/>
                  </a:schemeClr>
                </a:bgClr>
              </a:pattFill>
              <a:ln>
                <a:solidFill>
                  <a:schemeClr val="tx1"/>
                </a:solidFill>
              </a:ln>
            </c:spPr>
          </c:dPt>
          <c:dPt>
            <c:idx val="7"/>
            <c:bubble3D val="0"/>
            <c:spPr>
              <a:pattFill prst="wdDnDiag">
                <a:fgClr>
                  <a:schemeClr val="accent4"/>
                </a:fgClr>
                <a:bgClr>
                  <a:schemeClr val="accent4">
                    <a:lumMod val="60000"/>
                    <a:lumOff val="40000"/>
                  </a:schemeClr>
                </a:bgClr>
              </a:pattFill>
              <a:ln>
                <a:solidFill>
                  <a:schemeClr val="tx1"/>
                </a:solidFill>
              </a:ln>
            </c:spPr>
          </c:dPt>
          <c:dPt>
            <c:idx val="8"/>
            <c:bubble3D val="0"/>
            <c:spPr>
              <a:pattFill prst="wdUpDiag">
                <a:fgClr>
                  <a:schemeClr val="accent2"/>
                </a:fgClr>
                <a:bgClr>
                  <a:schemeClr val="accent2">
                    <a:lumMod val="60000"/>
                    <a:lumOff val="40000"/>
                  </a:schemeClr>
                </a:bgClr>
              </a:pattFill>
              <a:ln>
                <a:solidFill>
                  <a:schemeClr val="tx1"/>
                </a:solidFill>
              </a:ln>
            </c:spPr>
          </c:dPt>
          <c:dLbls>
            <c:dLbl>
              <c:idx val="0"/>
              <c:layout>
                <c:manualLayout>
                  <c:x val="-3.8748338351680497E-2"/>
                  <c:y val="-1.0889379847971038E-2"/>
                </c:manualLayout>
              </c:layout>
              <c:numFmt formatCode="0.0%" sourceLinked="0"/>
              <c:spPr/>
              <c:txPr>
                <a:bodyPr/>
                <a:lstStyle/>
                <a:p>
                  <a:pPr>
                    <a:defRPr>
                      <a:solidFill>
                        <a:schemeClr val="bg1"/>
                      </a:solidFill>
                    </a:defRPr>
                  </a:pPr>
                  <a:endParaRPr lang="de-DE"/>
                </a:p>
              </c:txPr>
              <c:showLegendKey val="0"/>
              <c:showVal val="0"/>
              <c:showCatName val="0"/>
              <c:showSerName val="0"/>
              <c:showPercent val="1"/>
              <c:showBubbleSize val="0"/>
              <c:extLst>
                <c:ext xmlns:c15="http://schemas.microsoft.com/office/drawing/2012/chart" uri="{CE6537A1-D6FC-4f65-9D91-7224C49458BB}"/>
              </c:extLst>
            </c:dLbl>
            <c:dLbl>
              <c:idx val="1"/>
              <c:layout>
                <c:manualLayout>
                  <c:x val="4.107126779650317E-4"/>
                  <c:y val="-0.17308566877968956"/>
                </c:manualLayout>
              </c:layout>
              <c:numFmt formatCode="0.0%" sourceLinked="0"/>
              <c:spPr>
                <a:noFill/>
                <a:ln>
                  <a:noFill/>
                </a:ln>
                <a:effectLst/>
              </c:spPr>
              <c:txPr>
                <a:bodyPr wrap="square" lIns="38100" tIns="19050" rIns="38100" bIns="19050" anchor="ctr">
                  <a:spAutoFit/>
                </a:bodyPr>
                <a:lstStyle/>
                <a:p>
                  <a:pPr>
                    <a:defRPr>
                      <a:solidFill>
                        <a:schemeClr val="bg1"/>
                      </a:solidFill>
                    </a:defRPr>
                  </a:pPr>
                  <a:endParaRPr lang="de-DE"/>
                </a:p>
              </c:txPr>
              <c:showLegendKey val="0"/>
              <c:showVal val="0"/>
              <c:showCatName val="0"/>
              <c:showSerName val="0"/>
              <c:showPercent val="1"/>
              <c:showBubbleSize val="0"/>
              <c:extLst>
                <c:ext xmlns:c15="http://schemas.microsoft.com/office/drawing/2012/chart" uri="{CE6537A1-D6FC-4f65-9D91-7224C49458BB}"/>
              </c:extLst>
            </c:dLbl>
            <c:dLbl>
              <c:idx val="2"/>
              <c:layout>
                <c:manualLayout>
                  <c:x val="8.7275547314997256E-3"/>
                  <c:y val="5.8421409052634925E-2"/>
                </c:manualLayout>
              </c:layout>
              <c:showLegendKey val="0"/>
              <c:showVal val="0"/>
              <c:showCatName val="0"/>
              <c:showSerName val="0"/>
              <c:showPercent val="1"/>
              <c:showBubbleSize val="0"/>
              <c:extLst>
                <c:ext xmlns:c15="http://schemas.microsoft.com/office/drawing/2012/chart" uri="{CE6537A1-D6FC-4f65-9D91-7224C49458BB}"/>
              </c:extLst>
            </c:dLbl>
            <c:dLbl>
              <c:idx val="3"/>
              <c:layout>
                <c:manualLayout>
                  <c:x val="2.0225714796793689E-2"/>
                  <c:y val="9.0582174480188255E-3"/>
                </c:manualLayout>
              </c:layout>
              <c:showLegendKey val="0"/>
              <c:showVal val="0"/>
              <c:showCatName val="0"/>
              <c:showSerName val="0"/>
              <c:showPercent val="1"/>
              <c:showBubbleSize val="0"/>
              <c:extLst>
                <c:ext xmlns:c15="http://schemas.microsoft.com/office/drawing/2012/chart" uri="{CE6537A1-D6FC-4f65-9D91-7224C49458BB}"/>
              </c:extLst>
            </c:dLbl>
            <c:dLbl>
              <c:idx val="4"/>
              <c:layout>
                <c:manualLayout>
                  <c:x val="-1.9142259751915195E-2"/>
                  <c:y val="7.5468082233131617E-2"/>
                </c:manualLayout>
              </c:layout>
              <c:showLegendKey val="0"/>
              <c:showVal val="0"/>
              <c:showCatName val="0"/>
              <c:showSerName val="0"/>
              <c:showPercent val="1"/>
              <c:showBubbleSize val="0"/>
              <c:extLst>
                <c:ext xmlns:c15="http://schemas.microsoft.com/office/drawing/2012/chart" uri="{CE6537A1-D6FC-4f65-9D91-7224C49458BB}"/>
              </c:extLst>
            </c:dLbl>
            <c:dLbl>
              <c:idx val="5"/>
              <c:layout>
                <c:manualLayout>
                  <c:x val="-2.5045223232204754E-2"/>
                  <c:y val="1.4389010692213589E-2"/>
                </c:manualLayout>
              </c:layout>
              <c:showLegendKey val="0"/>
              <c:showVal val="0"/>
              <c:showCatName val="0"/>
              <c:showSerName val="0"/>
              <c:showPercent val="1"/>
              <c:showBubbleSize val="0"/>
              <c:extLst>
                <c:ext xmlns:c15="http://schemas.microsoft.com/office/drawing/2012/chart" uri="{CE6537A1-D6FC-4f65-9D91-7224C49458BB}"/>
              </c:extLst>
            </c:dLbl>
            <c:dLbl>
              <c:idx val="8"/>
              <c:layout>
                <c:manualLayout>
                  <c:x val="-3.8337607256091373E-2"/>
                  <c:y val="5.5171444799262823E-2"/>
                </c:manualLayout>
              </c:layout>
              <c:numFmt formatCode="0.0%" sourceLinked="0"/>
              <c:spPr>
                <a:noFill/>
                <a:ln>
                  <a:noFill/>
                </a:ln>
                <a:effectLst/>
              </c:spPr>
              <c:txPr>
                <a:bodyPr wrap="square" lIns="38100" tIns="19050" rIns="38100" bIns="19050" anchor="ctr">
                  <a:spAutoFit/>
                </a:bodyPr>
                <a:lstStyle/>
                <a:p>
                  <a:pPr>
                    <a:defRPr>
                      <a:solidFill>
                        <a:schemeClr val="tx1"/>
                      </a:solidFill>
                    </a:defRPr>
                  </a:pPr>
                  <a:endParaRPr lang="de-DE"/>
                </a:p>
              </c:txPr>
              <c:showLegendKey val="0"/>
              <c:showVal val="0"/>
              <c:showCatName val="0"/>
              <c:showSerName val="0"/>
              <c:showPercent val="1"/>
              <c:showBubbleSize val="0"/>
              <c:extLst>
                <c:ext xmlns:c15="http://schemas.microsoft.com/office/drawing/2012/chart" uri="{CE6537A1-D6FC-4f65-9D91-7224C49458BB}"/>
              </c:extLst>
            </c:dLbl>
            <c:numFmt formatCode="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Lit>
              <c:ptCount val="6"/>
              <c:pt idx="0">
                <c:v>Industrie</c:v>
              </c:pt>
              <c:pt idx="1">
                <c:v>Industrie</c:v>
              </c:pt>
              <c:pt idx="2">
                <c:v>GHD</c:v>
              </c:pt>
              <c:pt idx="3">
                <c:v>GHD</c:v>
              </c:pt>
              <c:pt idx="4">
                <c:v>Haushalte</c:v>
              </c:pt>
              <c:pt idx="5">
                <c:v>Haushalte</c:v>
              </c:pt>
            </c:strLit>
          </c:cat>
          <c:val>
            <c:numLit>
              <c:formatCode>0</c:formatCode>
              <c:ptCount val="9"/>
              <c:pt idx="0">
                <c:v>16.412189727024309</c:v>
              </c:pt>
              <c:pt idx="1">
                <c:v>6.6371319572941321</c:v>
              </c:pt>
              <c:pt idx="2">
                <c:v>0.68728992322380755</c:v>
              </c:pt>
              <c:pt idx="3">
                <c:v>3.8231573991252845</c:v>
              </c:pt>
              <c:pt idx="4">
                <c:v>0.8085788634290858</c:v>
              </c:pt>
              <c:pt idx="5">
                <c:v>7.9679035166963466E-2</c:v>
              </c:pt>
              <c:pt idx="6">
                <c:v>1.4265362953440444</c:v>
              </c:pt>
              <c:pt idx="7">
                <c:v>1.199863180557007</c:v>
              </c:pt>
              <c:pt idx="8">
                <c:v>7.9208416304281393</c:v>
              </c:pt>
            </c:numLit>
          </c:val>
        </c:ser>
        <c:dLbls>
          <c:showLegendKey val="0"/>
          <c:showVal val="0"/>
          <c:showCatName val="0"/>
          <c:showSerName val="0"/>
          <c:showPercent val="0"/>
          <c:showBubbleSize val="0"/>
          <c:showLeaderLines val="1"/>
        </c:dLbls>
        <c:firstSliceAng val="360"/>
      </c:pieChart>
    </c:plotArea>
    <c:plotVisOnly val="1"/>
    <c:dispBlanksAs val="gap"/>
    <c:showDLblsOverMax val="0"/>
  </c:chart>
  <c:spPr>
    <a:noFill/>
    <a:ln>
      <a:noFill/>
    </a:ln>
  </c:spPr>
  <c:txPr>
    <a:bodyPr/>
    <a:lstStyle/>
    <a:p>
      <a:pPr>
        <a:defRPr sz="1000"/>
      </a:pPr>
      <a:endParaRPr lang="de-DE"/>
    </a:p>
  </c:txPr>
  <c:printSettings>
    <c:headerFooter/>
    <c:pageMargins b="0.78740157499999996" l="0.7" r="0.7" t="0.78740157499999996"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005897077775306E-2"/>
          <c:y val="7.2343277722631646E-2"/>
          <c:w val="0.62110995903869248"/>
          <c:h val="0.79307903698904281"/>
        </c:manualLayout>
      </c:layout>
      <c:areaChart>
        <c:grouping val="stacked"/>
        <c:varyColors val="0"/>
        <c:ser>
          <c:idx val="3"/>
          <c:order val="0"/>
          <c:tx>
            <c:v>biogene Abfälle</c:v>
          </c:tx>
          <c:spPr>
            <a:solidFill>
              <a:srgbClr val="948A54"/>
            </a:solidFill>
          </c:spPr>
          <c:cat>
            <c:numLit>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c:formatCode>
              <c:ptCount val="17"/>
              <c:pt idx="0">
                <c:v>198562</c:v>
              </c:pt>
              <c:pt idx="1">
                <c:v>235285</c:v>
              </c:pt>
              <c:pt idx="2">
                <c:v>283068.5</c:v>
              </c:pt>
              <c:pt idx="3">
                <c:v>338942</c:v>
              </c:pt>
              <c:pt idx="4">
                <c:v>394717</c:v>
              </c:pt>
              <c:pt idx="5">
                <c:v>434081.5</c:v>
              </c:pt>
              <c:pt idx="6">
                <c:v>466170.5</c:v>
              </c:pt>
              <c:pt idx="7">
                <c:v>480219.5</c:v>
              </c:pt>
              <c:pt idx="8">
                <c:v>467399</c:v>
              </c:pt>
              <c:pt idx="9">
                <c:v>453330.5</c:v>
              </c:pt>
              <c:pt idx="10">
                <c:v>447332.5</c:v>
              </c:pt>
              <c:pt idx="11">
                <c:v>432350.5</c:v>
              </c:pt>
              <c:pt idx="12">
                <c:v>469287.5</c:v>
              </c:pt>
              <c:pt idx="13">
                <c:v>461342.5</c:v>
              </c:pt>
              <c:pt idx="14">
                <c:v>461003.5</c:v>
              </c:pt>
              <c:pt idx="15">
                <c:v>446861</c:v>
              </c:pt>
              <c:pt idx="16">
                <c:v>436246</c:v>
              </c:pt>
            </c:numLit>
          </c:val>
        </c:ser>
        <c:ser>
          <c:idx val="5"/>
          <c:order val="1"/>
          <c:tx>
            <c:v>Klärgas/Deponiegas</c:v>
          </c:tx>
          <c:spPr>
            <a:solidFill>
              <a:srgbClr val="C3D69B"/>
            </a:solidFill>
            <a:ln w="25400">
              <a:noFill/>
            </a:ln>
          </c:spPr>
          <c:cat>
            <c:numLit>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c:formatCode>
              <c:ptCount val="17"/>
              <c:pt idx="0">
                <c:v>8562</c:v>
              </c:pt>
              <c:pt idx="1">
                <c:v>7960</c:v>
              </c:pt>
              <c:pt idx="2">
                <c:v>0</c:v>
              </c:pt>
              <c:pt idx="3">
                <c:v>0</c:v>
              </c:pt>
              <c:pt idx="4">
                <c:v>0</c:v>
              </c:pt>
              <c:pt idx="5">
                <c:v>0</c:v>
              </c:pt>
              <c:pt idx="6">
                <c:v>1323</c:v>
              </c:pt>
              <c:pt idx="7">
                <c:v>659</c:v>
              </c:pt>
              <c:pt idx="8">
                <c:v>0</c:v>
              </c:pt>
              <c:pt idx="9">
                <c:v>4735</c:v>
              </c:pt>
              <c:pt idx="10">
                <c:v>5540</c:v>
              </c:pt>
              <c:pt idx="11">
                <c:v>4355</c:v>
              </c:pt>
              <c:pt idx="12">
                <c:v>3835.7</c:v>
              </c:pt>
              <c:pt idx="13">
                <c:v>3804</c:v>
              </c:pt>
              <c:pt idx="14">
                <c:v>5080</c:v>
              </c:pt>
              <c:pt idx="15">
                <c:v>5047.7</c:v>
              </c:pt>
              <c:pt idx="16">
                <c:v>7701.3</c:v>
              </c:pt>
            </c:numLit>
          </c:val>
        </c:ser>
        <c:ser>
          <c:idx val="6"/>
          <c:order val="2"/>
          <c:tx>
            <c:v>Biogas</c:v>
          </c:tx>
          <c:spPr>
            <a:solidFill>
              <a:srgbClr val="9BBB59"/>
            </a:solidFill>
          </c:spPr>
          <c:cat>
            <c:numLit>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c:formatCode>
              <c:ptCount val="17"/>
              <c:pt idx="0">
                <c:v>0</c:v>
              </c:pt>
              <c:pt idx="1">
                <c:v>0</c:v>
              </c:pt>
              <c:pt idx="2">
                <c:v>0</c:v>
              </c:pt>
              <c:pt idx="3">
                <c:v>61056.759999999987</c:v>
              </c:pt>
              <c:pt idx="4">
                <c:v>140777.67120000001</c:v>
              </c:pt>
              <c:pt idx="5">
                <c:v>265300.29839999997</c:v>
              </c:pt>
              <c:pt idx="6">
                <c:v>331959.04559999995</c:v>
              </c:pt>
              <c:pt idx="7">
                <c:v>473418.87151999993</c:v>
              </c:pt>
              <c:pt idx="8">
                <c:v>688800.48048000003</c:v>
              </c:pt>
              <c:pt idx="9">
                <c:v>893424.32638519688</c:v>
              </c:pt>
              <c:pt idx="10">
                <c:v>1012512.5496799999</c:v>
              </c:pt>
              <c:pt idx="11">
                <c:v>1059000.5059999998</c:v>
              </c:pt>
              <c:pt idx="12">
                <c:v>1103981.72704</c:v>
              </c:pt>
              <c:pt idx="13">
                <c:v>1108692.4865599999</c:v>
              </c:pt>
              <c:pt idx="14">
                <c:v>1128982.02456</c:v>
              </c:pt>
              <c:pt idx="15">
                <c:v>1543008.784</c:v>
              </c:pt>
              <c:pt idx="16">
                <c:v>1723929.784</c:v>
              </c:pt>
            </c:numLit>
          </c:val>
        </c:ser>
        <c:ser>
          <c:idx val="7"/>
          <c:order val="3"/>
          <c:tx>
            <c:v>feste/flüssige Biomasse</c:v>
          </c:tx>
          <c:spPr>
            <a:solidFill>
              <a:srgbClr val="4F6228"/>
            </a:solidFill>
          </c:spPr>
          <c:cat>
            <c:numLit>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c:formatCode>
              <c:ptCount val="17"/>
              <c:pt idx="0">
                <c:v>12649.6</c:v>
              </c:pt>
              <c:pt idx="1">
                <c:v>12028.6</c:v>
              </c:pt>
              <c:pt idx="2">
                <c:v>2454.6999999999998</c:v>
              </c:pt>
              <c:pt idx="3">
                <c:v>2666</c:v>
              </c:pt>
              <c:pt idx="4">
                <c:v>6015</c:v>
              </c:pt>
              <c:pt idx="5">
                <c:v>3594</c:v>
              </c:pt>
              <c:pt idx="6">
                <c:v>3958</c:v>
              </c:pt>
              <c:pt idx="7">
                <c:v>13216</c:v>
              </c:pt>
              <c:pt idx="8">
                <c:v>33687.899999999994</c:v>
              </c:pt>
              <c:pt idx="9">
                <c:v>93086</c:v>
              </c:pt>
              <c:pt idx="10">
                <c:v>76468.710000000006</c:v>
              </c:pt>
              <c:pt idx="11">
                <c:v>129581.67</c:v>
              </c:pt>
              <c:pt idx="12">
                <c:v>158547.94</c:v>
              </c:pt>
              <c:pt idx="13">
                <c:v>137998</c:v>
              </c:pt>
              <c:pt idx="14">
                <c:v>126385</c:v>
              </c:pt>
              <c:pt idx="15">
                <c:v>125994</c:v>
              </c:pt>
              <c:pt idx="16">
                <c:v>138636</c:v>
              </c:pt>
            </c:numLit>
          </c:val>
        </c:ser>
        <c:ser>
          <c:idx val="4"/>
          <c:order val="4"/>
          <c:tx>
            <c:v>nicht biogene Abfälle</c:v>
          </c:tx>
          <c:spPr>
            <a:solidFill>
              <a:srgbClr val="C86866"/>
            </a:solidFill>
            <a:ln w="25400">
              <a:noFill/>
            </a:ln>
          </c:spPr>
          <c:cat>
            <c:numLit>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c:formatCode>
              <c:ptCount val="17"/>
              <c:pt idx="0">
                <c:v>198562</c:v>
              </c:pt>
              <c:pt idx="1">
                <c:v>235285</c:v>
              </c:pt>
              <c:pt idx="2">
                <c:v>283068.5</c:v>
              </c:pt>
              <c:pt idx="3">
                <c:v>338942</c:v>
              </c:pt>
              <c:pt idx="4">
                <c:v>394717</c:v>
              </c:pt>
              <c:pt idx="5">
                <c:v>434081.5</c:v>
              </c:pt>
              <c:pt idx="6">
                <c:v>466170.5</c:v>
              </c:pt>
              <c:pt idx="7">
                <c:v>480219.5</c:v>
              </c:pt>
              <c:pt idx="8">
                <c:v>467399</c:v>
              </c:pt>
              <c:pt idx="9">
                <c:v>453330.5</c:v>
              </c:pt>
              <c:pt idx="10">
                <c:v>447332.5</c:v>
              </c:pt>
              <c:pt idx="11">
                <c:v>432350.5</c:v>
              </c:pt>
              <c:pt idx="12">
                <c:v>469287.5</c:v>
              </c:pt>
              <c:pt idx="13">
                <c:v>461342.5</c:v>
              </c:pt>
              <c:pt idx="14">
                <c:v>461003.5</c:v>
              </c:pt>
              <c:pt idx="15">
                <c:v>446861</c:v>
              </c:pt>
              <c:pt idx="16">
                <c:v>436246</c:v>
              </c:pt>
            </c:numLit>
          </c:val>
        </c:ser>
        <c:ser>
          <c:idx val="2"/>
          <c:order val="5"/>
          <c:tx>
            <c:v>Erdgas</c:v>
          </c:tx>
          <c:spPr>
            <a:solidFill>
              <a:srgbClr val="CCC1DA"/>
            </a:solidFill>
          </c:spPr>
          <c:cat>
            <c:numLit>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c:formatCode>
              <c:ptCount val="17"/>
              <c:pt idx="0">
                <c:v>1203176.8999999999</c:v>
              </c:pt>
              <c:pt idx="1">
                <c:v>1279943</c:v>
              </c:pt>
              <c:pt idx="2">
                <c:v>1526381.1</c:v>
              </c:pt>
              <c:pt idx="3">
                <c:v>1707862.6</c:v>
              </c:pt>
              <c:pt idx="4">
                <c:v>1634530.5</c:v>
              </c:pt>
              <c:pt idx="5">
                <c:v>1687325.3</c:v>
              </c:pt>
              <c:pt idx="6">
                <c:v>1654108</c:v>
              </c:pt>
              <c:pt idx="7">
                <c:v>1747557.7</c:v>
              </c:pt>
              <c:pt idx="8">
                <c:v>1885138.0999999999</c:v>
              </c:pt>
              <c:pt idx="9">
                <c:v>1275288.9100000001</c:v>
              </c:pt>
              <c:pt idx="10">
                <c:v>1061389.8199999998</c:v>
              </c:pt>
              <c:pt idx="11">
                <c:v>867990.39</c:v>
              </c:pt>
              <c:pt idx="12">
                <c:v>1033699.94</c:v>
              </c:pt>
              <c:pt idx="13">
                <c:v>1252440.78</c:v>
              </c:pt>
              <c:pt idx="14">
                <c:v>1367275.6800000002</c:v>
              </c:pt>
              <c:pt idx="15">
                <c:v>1574352</c:v>
              </c:pt>
              <c:pt idx="16">
                <c:v>2021877</c:v>
              </c:pt>
            </c:numLit>
          </c:val>
        </c:ser>
        <c:ser>
          <c:idx val="1"/>
          <c:order val="6"/>
          <c:tx>
            <c:v>Mineralöle und sonstige</c:v>
          </c:tx>
          <c:spPr>
            <a:solidFill>
              <a:srgbClr val="7F7F7F"/>
            </a:solidFill>
          </c:spPr>
          <c:cat>
            <c:numLit>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c:formatCode>
              <c:ptCount val="17"/>
              <c:pt idx="0">
                <c:v>294731.09999999998</c:v>
              </c:pt>
              <c:pt idx="1">
                <c:v>151096.59999999998</c:v>
              </c:pt>
              <c:pt idx="2">
                <c:v>115966.9</c:v>
              </c:pt>
              <c:pt idx="3">
                <c:v>119898.5</c:v>
              </c:pt>
              <c:pt idx="4">
                <c:v>100654.6</c:v>
              </c:pt>
              <c:pt idx="5">
                <c:v>95940.2</c:v>
              </c:pt>
              <c:pt idx="6">
                <c:v>82395</c:v>
              </c:pt>
              <c:pt idx="7">
                <c:v>122124.7</c:v>
              </c:pt>
              <c:pt idx="8">
                <c:v>72948.899999999994</c:v>
              </c:pt>
              <c:pt idx="9">
                <c:v>103383.71</c:v>
              </c:pt>
              <c:pt idx="10">
                <c:v>70225.649999999994</c:v>
              </c:pt>
              <c:pt idx="11">
                <c:v>65816.41</c:v>
              </c:pt>
              <c:pt idx="12">
                <c:v>73141.41</c:v>
              </c:pt>
              <c:pt idx="13">
                <c:v>81438.19</c:v>
              </c:pt>
              <c:pt idx="14">
                <c:v>54402.78</c:v>
              </c:pt>
              <c:pt idx="15">
                <c:v>60188</c:v>
              </c:pt>
              <c:pt idx="16">
                <c:v>62545</c:v>
              </c:pt>
            </c:numLit>
          </c:val>
        </c:ser>
        <c:ser>
          <c:idx val="0"/>
          <c:order val="7"/>
          <c:tx>
            <c:v>Kohlen</c:v>
          </c:tx>
          <c:spPr>
            <a:solidFill>
              <a:srgbClr val="000000"/>
            </a:solidFill>
          </c:spPr>
          <c:cat>
            <c:numLit>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c:formatCode>
              <c:ptCount val="17"/>
              <c:pt idx="0">
                <c:v>4361963</c:v>
              </c:pt>
              <c:pt idx="1">
                <c:v>4063862</c:v>
              </c:pt>
              <c:pt idx="2">
                <c:v>3588862</c:v>
              </c:pt>
              <c:pt idx="3">
                <c:v>3456169</c:v>
              </c:pt>
              <c:pt idx="4">
                <c:v>3016785</c:v>
              </c:pt>
              <c:pt idx="5">
                <c:v>3053033</c:v>
              </c:pt>
              <c:pt idx="6">
                <c:v>3218568</c:v>
              </c:pt>
              <c:pt idx="7">
                <c:v>3746621</c:v>
              </c:pt>
              <c:pt idx="8">
                <c:v>2683496</c:v>
              </c:pt>
              <c:pt idx="9">
                <c:v>3268364.5</c:v>
              </c:pt>
              <c:pt idx="10">
                <c:v>3386911.7</c:v>
              </c:pt>
              <c:pt idx="11">
                <c:v>2907706.99</c:v>
              </c:pt>
              <c:pt idx="12">
                <c:v>3055487.32</c:v>
              </c:pt>
              <c:pt idx="13">
                <c:v>3017074.39</c:v>
              </c:pt>
              <c:pt idx="14">
                <c:v>2923706.32</c:v>
              </c:pt>
              <c:pt idx="15">
                <c:v>2959852</c:v>
              </c:pt>
              <c:pt idx="16">
                <c:v>2392412</c:v>
              </c:pt>
            </c:numLit>
          </c:val>
        </c:ser>
        <c:dLbls>
          <c:showLegendKey val="0"/>
          <c:showVal val="0"/>
          <c:showCatName val="0"/>
          <c:showSerName val="0"/>
          <c:showPercent val="0"/>
          <c:showBubbleSize val="0"/>
        </c:dLbls>
        <c:axId val="452101824"/>
        <c:axId val="452101432"/>
      </c:areaChart>
      <c:catAx>
        <c:axId val="452101824"/>
        <c:scaling>
          <c:orientation val="minMax"/>
        </c:scaling>
        <c:delete val="0"/>
        <c:axPos val="b"/>
        <c:numFmt formatCode="General" sourceLinked="1"/>
        <c:majorTickMark val="out"/>
        <c:minorTickMark val="none"/>
        <c:tickLblPos val="nextTo"/>
        <c:txPr>
          <a:bodyPr rot="-5400000" vert="horz"/>
          <a:lstStyle/>
          <a:p>
            <a:pPr>
              <a:defRPr/>
            </a:pPr>
            <a:endParaRPr lang="de-DE"/>
          </a:p>
        </c:txPr>
        <c:crossAx val="452101432"/>
        <c:crosses val="autoZero"/>
        <c:auto val="1"/>
        <c:lblAlgn val="ctr"/>
        <c:lblOffset val="100"/>
        <c:tickLblSkip val="2"/>
        <c:noMultiLvlLbl val="0"/>
      </c:catAx>
      <c:valAx>
        <c:axId val="452101432"/>
        <c:scaling>
          <c:orientation val="minMax"/>
        </c:scaling>
        <c:delete val="0"/>
        <c:axPos val="l"/>
        <c:majorGridlines/>
        <c:numFmt formatCode="#,##0" sourceLinked="0"/>
        <c:majorTickMark val="out"/>
        <c:minorTickMark val="none"/>
        <c:tickLblPos val="nextTo"/>
        <c:crossAx val="452101824"/>
        <c:crosses val="autoZero"/>
        <c:crossBetween val="midCat"/>
        <c:dispUnits>
          <c:builtInUnit val="millions"/>
        </c:dispUnits>
      </c:valAx>
    </c:plotArea>
    <c:legend>
      <c:legendPos val="r"/>
      <c:layout>
        <c:manualLayout>
          <c:xMode val="edge"/>
          <c:yMode val="edge"/>
          <c:x val="0.70604796485931487"/>
          <c:y val="0.42424434848869697"/>
          <c:w val="0.24856459004800566"/>
          <c:h val="0.53029071512688475"/>
        </c:manualLayout>
      </c:layout>
      <c:overlay val="0"/>
      <c:txPr>
        <a:bodyPr/>
        <a:lstStyle/>
        <a:p>
          <a:pPr>
            <a:defRPr sz="1000"/>
          </a:pPr>
          <a:endParaRPr lang="de-DE"/>
        </a:p>
      </c:txPr>
    </c:legend>
    <c:plotVisOnly val="1"/>
    <c:dispBlanksAs val="zero"/>
    <c:showDLblsOverMax val="0"/>
  </c:chart>
  <c:spPr>
    <a:ln w="3175">
      <a:solidFill>
        <a:schemeClr val="tx2"/>
      </a:solid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a:pPr>
            <a:r>
              <a:rPr lang="en-US" sz="1000" b="0"/>
              <a:t>  Anteile</a:t>
            </a:r>
            <a:r>
              <a:rPr lang="en-US" sz="1000" b="0" baseline="0"/>
              <a:t> </a:t>
            </a:r>
            <a:r>
              <a:rPr lang="en-US" sz="1000" b="0"/>
              <a:t>2019</a:t>
            </a:r>
          </a:p>
          <a:p>
            <a:pPr>
              <a:defRPr sz="1000" b="0"/>
            </a:pPr>
            <a:r>
              <a:rPr lang="en-US" sz="1000" b="0"/>
              <a:t>  </a:t>
            </a:r>
          </a:p>
        </c:rich>
      </c:tx>
      <c:layout>
        <c:manualLayout>
          <c:xMode val="edge"/>
          <c:yMode val="edge"/>
          <c:x val="0.16186544696618804"/>
          <c:y val="2.3430350855662831E-2"/>
        </c:manualLayout>
      </c:layout>
      <c:overlay val="1"/>
      <c:spPr>
        <a:solidFill>
          <a:schemeClr val="bg1"/>
        </a:solidFill>
      </c:spPr>
    </c:title>
    <c:autoTitleDeleted val="0"/>
    <c:plotArea>
      <c:layout>
        <c:manualLayout>
          <c:layoutTarget val="inner"/>
          <c:xMode val="edge"/>
          <c:yMode val="edge"/>
          <c:x val="0.4947664672651737"/>
          <c:y val="8.1810565293469695E-2"/>
          <c:w val="0.48920198554263533"/>
          <c:h val="0.70517098968200964"/>
        </c:manualLayout>
      </c:layout>
      <c:pieChart>
        <c:varyColors val="1"/>
        <c:ser>
          <c:idx val="0"/>
          <c:order val="0"/>
          <c:tx>
            <c:v>2019</c:v>
          </c:tx>
          <c:spPr>
            <a:ln w="9525">
              <a:solidFill>
                <a:schemeClr val="tx1"/>
              </a:solidFill>
            </a:ln>
          </c:spPr>
          <c:explosion val="1"/>
          <c:dPt>
            <c:idx val="0"/>
            <c:bubble3D val="0"/>
            <c:spPr>
              <a:solidFill>
                <a:srgbClr val="000000"/>
              </a:solidFill>
              <a:ln w="9525">
                <a:solidFill>
                  <a:schemeClr val="tx1"/>
                </a:solidFill>
              </a:ln>
            </c:spPr>
          </c:dPt>
          <c:dPt>
            <c:idx val="1"/>
            <c:bubble3D val="0"/>
            <c:explosion val="0"/>
            <c:spPr>
              <a:solidFill>
                <a:srgbClr val="7F7F7F"/>
              </a:solidFill>
              <a:ln w="9525">
                <a:solidFill>
                  <a:schemeClr val="tx1"/>
                </a:solidFill>
              </a:ln>
            </c:spPr>
          </c:dPt>
          <c:dPt>
            <c:idx val="2"/>
            <c:bubble3D val="0"/>
            <c:explosion val="0"/>
            <c:spPr>
              <a:solidFill>
                <a:srgbClr val="CCC1DA"/>
              </a:solidFill>
              <a:ln w="9525">
                <a:solidFill>
                  <a:schemeClr val="tx1"/>
                </a:solidFill>
              </a:ln>
            </c:spPr>
          </c:dPt>
          <c:dPt>
            <c:idx val="3"/>
            <c:bubble3D val="0"/>
            <c:explosion val="0"/>
            <c:spPr>
              <a:solidFill>
                <a:srgbClr val="C86866"/>
              </a:solidFill>
              <a:ln w="9525">
                <a:solidFill>
                  <a:schemeClr val="tx1"/>
                </a:solidFill>
              </a:ln>
            </c:spPr>
          </c:dPt>
          <c:dPt>
            <c:idx val="4"/>
            <c:bubble3D val="0"/>
            <c:explosion val="0"/>
            <c:spPr>
              <a:solidFill>
                <a:srgbClr val="4F6228"/>
              </a:solidFill>
              <a:ln w="9525">
                <a:solidFill>
                  <a:schemeClr val="tx1"/>
                </a:solidFill>
              </a:ln>
            </c:spPr>
          </c:dPt>
          <c:dPt>
            <c:idx val="5"/>
            <c:bubble3D val="0"/>
            <c:explosion val="0"/>
            <c:spPr>
              <a:solidFill>
                <a:srgbClr val="9BBB59"/>
              </a:solidFill>
              <a:ln w="9525">
                <a:solidFill>
                  <a:schemeClr val="tx1"/>
                </a:solidFill>
              </a:ln>
            </c:spPr>
          </c:dPt>
          <c:dPt>
            <c:idx val="6"/>
            <c:bubble3D val="0"/>
            <c:explosion val="0"/>
            <c:spPr>
              <a:solidFill>
                <a:schemeClr val="bg2">
                  <a:lumMod val="50000"/>
                </a:schemeClr>
              </a:solidFill>
              <a:ln w="9525">
                <a:solidFill>
                  <a:schemeClr val="tx1"/>
                </a:solidFill>
              </a:ln>
            </c:spPr>
          </c:dPt>
          <c:dPt>
            <c:idx val="7"/>
            <c:bubble3D val="0"/>
            <c:explosion val="0"/>
            <c:spPr>
              <a:solidFill>
                <a:schemeClr val="bg2">
                  <a:lumMod val="50000"/>
                </a:schemeClr>
              </a:solidFill>
              <a:ln w="9525">
                <a:solidFill>
                  <a:schemeClr val="tx1"/>
                </a:solidFill>
              </a:ln>
            </c:spPr>
          </c:dPt>
          <c:dLbls>
            <c:dLbl>
              <c:idx val="0"/>
              <c:layout>
                <c:manualLayout>
                  <c:x val="-6.4761849621738463E-2"/>
                  <c:y val="8.9826244884487344E-2"/>
                </c:manualLayout>
              </c:layout>
              <c:tx>
                <c:rich>
                  <a:bodyPr/>
                  <a:lstStyle/>
                  <a:p>
                    <a:pPr>
                      <a:defRPr>
                        <a:solidFill>
                          <a:schemeClr val="bg1"/>
                        </a:solidFill>
                      </a:defRPr>
                    </a:pPr>
                    <a:r>
                      <a:rPr lang="en-US"/>
                      <a:t>33,3%</a:t>
                    </a:r>
                  </a:p>
                </c:rich>
              </c:tx>
              <c:spP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1179458040047664"/>
                </c:manualLayout>
              </c:layout>
              <c:tx>
                <c:rich>
                  <a:bodyPr/>
                  <a:lstStyle/>
                  <a:p>
                    <a:r>
                      <a:rPr lang="en-US"/>
                      <a:t>0,9%</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28,0%</a:t>
                    </a:r>
                  </a:p>
                </c:rich>
              </c:tx>
              <c:showLegendKey val="0"/>
              <c:showVal val="1"/>
              <c:showCatName val="0"/>
              <c:showSerName val="0"/>
              <c:showPercent val="0"/>
              <c:showBubbleSize val="0"/>
              <c:extLst>
                <c:ext xmlns:c15="http://schemas.microsoft.com/office/drawing/2012/chart" uri="{CE6537A1-D6FC-4f65-9D91-7224C49458BB}"/>
              </c:extLst>
            </c:dLbl>
            <c:dLbl>
              <c:idx val="3"/>
              <c:layout>
                <c:manualLayout>
                  <c:x val="-5.1670403553522246E-2"/>
                  <c:y val="-5.7036982098170326E-2"/>
                </c:manualLayout>
              </c:layout>
              <c:tx>
                <c:rich>
                  <a:bodyPr/>
                  <a:lstStyle/>
                  <a:p>
                    <a:r>
                      <a:rPr lang="en-US"/>
                      <a:t>6,0%</a:t>
                    </a:r>
                  </a:p>
                </c:rich>
              </c:tx>
              <c:showLegendKey val="0"/>
              <c:showVal val="1"/>
              <c:showCatName val="0"/>
              <c:showSerName val="0"/>
              <c:showPercent val="0"/>
              <c:showBubbleSize val="0"/>
              <c:extLst>
                <c:ext xmlns:c15="http://schemas.microsoft.com/office/drawing/2012/chart" uri="{CE6537A1-D6FC-4f65-9D91-7224C49458BB}"/>
              </c:extLst>
            </c:dLbl>
            <c:dLbl>
              <c:idx val="4"/>
              <c:layout>
                <c:manualLayout>
                  <c:x val="-2.8472581538266067E-2"/>
                  <c:y val="-6.1697446166777921E-2"/>
                </c:manualLayout>
              </c:layout>
              <c:tx>
                <c:rich>
                  <a:bodyPr/>
                  <a:lstStyle/>
                  <a:p>
                    <a:r>
                      <a:rPr lang="en-US"/>
                      <a:t>1,9%</a:t>
                    </a:r>
                  </a:p>
                </c:rich>
              </c:tx>
              <c:showLegendKey val="0"/>
              <c:showVal val="1"/>
              <c:showCatName val="0"/>
              <c:showSerName val="0"/>
              <c:showPercent val="0"/>
              <c:showBubbleSize val="0"/>
              <c:extLst>
                <c:ext xmlns:c15="http://schemas.microsoft.com/office/drawing/2012/chart" uri="{CE6537A1-D6FC-4f65-9D91-7224C49458BB}"/>
              </c:extLst>
            </c:dLbl>
            <c:dLbl>
              <c:idx val="5"/>
              <c:layout>
                <c:manualLayout>
                  <c:x val="0.14918802138649093"/>
                  <c:y val="0.10593312291747362"/>
                </c:manualLayout>
              </c:layout>
              <c:tx>
                <c:rich>
                  <a:bodyPr/>
                  <a:lstStyle/>
                  <a:p>
                    <a:r>
                      <a:rPr lang="en-US"/>
                      <a:t>23,9%</a:t>
                    </a:r>
                  </a:p>
                </c:rich>
              </c:tx>
              <c:showLegendKey val="0"/>
              <c:showVal val="1"/>
              <c:showCatName val="0"/>
              <c:showSerName val="0"/>
              <c:showPercent val="0"/>
              <c:showBubbleSize val="0"/>
              <c:extLst>
                <c:ext xmlns:c15="http://schemas.microsoft.com/office/drawing/2012/chart" uri="{CE6537A1-D6FC-4f65-9D91-7224C49458BB}"/>
              </c:extLst>
            </c:dLbl>
            <c:dLbl>
              <c:idx val="6"/>
              <c:layout>
                <c:manualLayout>
                  <c:x val="-4.0305311100818371E-2"/>
                  <c:y val="3.0762282133656997E-2"/>
                </c:manualLayout>
              </c:layout>
              <c:tx>
                <c:rich>
                  <a:bodyPr/>
                  <a:lstStyle/>
                  <a:p>
                    <a:r>
                      <a:rPr lang="en-US"/>
                      <a:t>0,1%</a:t>
                    </a:r>
                  </a:p>
                </c:rich>
              </c:tx>
              <c:showLegendKey val="0"/>
              <c:showVal val="1"/>
              <c:showCatName val="0"/>
              <c:showSerName val="0"/>
              <c:showPercent val="0"/>
              <c:showBubbleSize val="0"/>
              <c:extLst>
                <c:ext xmlns:c15="http://schemas.microsoft.com/office/drawing/2012/chart" uri="{CE6537A1-D6FC-4f65-9D91-7224C49458BB}"/>
              </c:extLst>
            </c:dLbl>
            <c:dLbl>
              <c:idx val="7"/>
              <c:layout>
                <c:manualLayout>
                  <c:x val="1.7960861509958313E-2"/>
                  <c:y val="1.7444437533167126E-3"/>
                </c:manualLayout>
              </c:layout>
              <c:tx>
                <c:rich>
                  <a:bodyPr/>
                  <a:lstStyle/>
                  <a:p>
                    <a:r>
                      <a:rPr lang="en-US"/>
                      <a:t>6,0%</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Lit>
              <c:ptCount val="8"/>
              <c:pt idx="0">
                <c:v>Kohlen</c:v>
              </c:pt>
              <c:pt idx="1">
                <c:v>Mineralöle und Sonstige</c:v>
              </c:pt>
              <c:pt idx="2">
                <c:v>Erdgas</c:v>
              </c:pt>
              <c:pt idx="3">
                <c:v>Abfall nicht biogen</c:v>
              </c:pt>
              <c:pt idx="4">
                <c:v>feste/flüssige biogene Stoffe</c:v>
              </c:pt>
              <c:pt idx="5">
                <c:v>Biogas</c:v>
              </c:pt>
              <c:pt idx="6">
                <c:v>Klärgas/Deponiegas</c:v>
              </c:pt>
              <c:pt idx="7">
                <c:v>biogene Abfälle</c:v>
              </c:pt>
            </c:strLit>
          </c:cat>
          <c:val>
            <c:numLit>
              <c:formatCode>0.0%</c:formatCode>
              <c:ptCount val="8"/>
              <c:pt idx="0">
                <c:v>0.3313776790692044</c:v>
              </c:pt>
              <c:pt idx="1">
                <c:v>8.6632306381105723E-3</c:v>
              </c:pt>
              <c:pt idx="2">
                <c:v>0.28005414937870476</c:v>
              </c:pt>
              <c:pt idx="3">
                <c:v>6.0425289199027656E-2</c:v>
              </c:pt>
              <c:pt idx="4">
                <c:v>1.9202744308019781E-2</c:v>
              </c:pt>
              <c:pt idx="5">
                <c:v>0.23878489603805486</c:v>
              </c:pt>
              <c:pt idx="6">
                <c:v>1.0667221698502031E-3</c:v>
              </c:pt>
              <c:pt idx="7">
                <c:v>6.0425289199027656E-2</c:v>
              </c:pt>
            </c:numLit>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oddFooter>&amp;L&amp;"Arial,Standard"&amp;8Ministerium für Energiewende, Landwirtschaft, Umwelt und Digitalisierung Schleswig-Holstein
Statistisches Amt für Hamburg und Schleswig-Holstein</c:oddFooter>
    </c:headerFooter>
    <c:pageMargins b="0.78740157499999996" l="0.7" r="0.7" t="0.78740157499999996"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176184304222876E-2"/>
          <c:y val="5.1400554097404488E-2"/>
          <c:w val="0.58301169575663814"/>
          <c:h val="0.80917066799260839"/>
        </c:manualLayout>
      </c:layout>
      <c:lineChart>
        <c:grouping val="standard"/>
        <c:varyColors val="0"/>
        <c:ser>
          <c:idx val="0"/>
          <c:order val="0"/>
          <c:tx>
            <c:v>SH inkl. Zuschätzung</c:v>
          </c:tx>
          <c:spPr>
            <a:ln w="28575">
              <a:solidFill>
                <a:schemeClr val="accent1">
                  <a:lumMod val="75000"/>
                </a:schemeClr>
              </a:solidFill>
              <a:prstDash val="solid"/>
            </a:ln>
          </c:spPr>
          <c:marker>
            <c:symbol val="none"/>
          </c:marker>
          <c:cat>
            <c:numLit>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0.0%</c:formatCode>
              <c:ptCount val="17"/>
              <c:pt idx="0">
                <c:v>0.13519150025278573</c:v>
              </c:pt>
              <c:pt idx="1">
                <c:v>0.13575720582371903</c:v>
              </c:pt>
              <c:pt idx="2">
                <c:v>0.12397201911359962</c:v>
              </c:pt>
              <c:pt idx="3">
                <c:v>0.12874427566343521</c:v>
              </c:pt>
              <c:pt idx="4">
                <c:v>0.12813635609313734</c:v>
              </c:pt>
              <c:pt idx="5">
                <c:v>0.1490064158377328</c:v>
              </c:pt>
              <c:pt idx="6">
                <c:v>0.1666359855621099</c:v>
              </c:pt>
              <c:pt idx="7">
                <c:v>0.18207889382824474</c:v>
              </c:pt>
              <c:pt idx="8">
                <c:v>0.17225075950584962</c:v>
              </c:pt>
              <c:pt idx="9">
                <c:v>0.20726587500713509</c:v>
              </c:pt>
              <c:pt idx="10">
                <c:v>0.212997900191599</c:v>
              </c:pt>
              <c:pt idx="11">
                <c:v>0.22209924949910786</c:v>
              </c:pt>
              <c:pt idx="12">
                <c:v>0.2410963163961784</c:v>
              </c:pt>
              <c:pt idx="13">
                <c:v>0.26766603040809894</c:v>
              </c:pt>
              <c:pt idx="14">
                <c:v>0.28541706376797199</c:v>
              </c:pt>
              <c:pt idx="15">
                <c:v>0.27168570900598726</c:v>
              </c:pt>
              <c:pt idx="16">
                <c:v>0.28096218075970747</c:v>
              </c:pt>
            </c:numLit>
          </c:val>
          <c:smooth val="0"/>
        </c:ser>
        <c:ser>
          <c:idx val="1"/>
          <c:order val="1"/>
          <c:tx>
            <c:v>SH ohne Zuschätzung</c:v>
          </c:tx>
          <c:spPr>
            <a:ln w="19050">
              <a:solidFill>
                <a:schemeClr val="accent1">
                  <a:lumMod val="75000"/>
                </a:schemeClr>
              </a:solidFill>
              <a:prstDash val="dash"/>
            </a:ln>
          </c:spPr>
          <c:marker>
            <c:symbol val="none"/>
          </c:marker>
          <c:cat>
            <c:numLit>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0.0%</c:formatCode>
              <c:ptCount val="17"/>
              <c:pt idx="0">
                <c:v>0.13260006987296957</c:v>
              </c:pt>
              <c:pt idx="1">
                <c:v>0.13307435456245298</c:v>
              </c:pt>
              <c:pt idx="2">
                <c:v>0.12051674468820872</c:v>
              </c:pt>
              <c:pt idx="3">
                <c:v>0.12280820422210291</c:v>
              </c:pt>
              <c:pt idx="4">
                <c:v>0.11718559125063754</c:v>
              </c:pt>
              <c:pt idx="5">
                <c:v>0.12922344752280901</c:v>
              </c:pt>
              <c:pt idx="6">
                <c:v>0.14141648759957409</c:v>
              </c:pt>
              <c:pt idx="7">
                <c:v>0.14994275291514944</c:v>
              </c:pt>
              <c:pt idx="8">
                <c:v>0.12705002559661532</c:v>
              </c:pt>
              <c:pt idx="9">
                <c:v>0.14957850423426514</c:v>
              </c:pt>
              <c:pt idx="10">
                <c:v>0.14843605468974574</c:v>
              </c:pt>
              <c:pt idx="11">
                <c:v>0.15202838591448528</c:v>
              </c:pt>
              <c:pt idx="12">
                <c:v>0.16488732383386151</c:v>
              </c:pt>
              <c:pt idx="13">
                <c:v>0.18712065453163393</c:v>
              </c:pt>
              <c:pt idx="14">
                <c:v>0.19971700724730718</c:v>
              </c:pt>
              <c:pt idx="15">
                <c:v>0.22321700819490414</c:v>
              </c:pt>
              <c:pt idx="16">
                <c:v>0.2354355959642479</c:v>
              </c:pt>
            </c:numLit>
          </c:val>
          <c:smooth val="0"/>
        </c:ser>
        <c:ser>
          <c:idx val="3"/>
          <c:order val="2"/>
          <c:tx>
            <c:v>D inkl. Zuschätzungen KWK aus Kleinanlagen</c:v>
          </c:tx>
          <c:spPr>
            <a:ln w="28575">
              <a:solidFill>
                <a:schemeClr val="accent2">
                  <a:lumMod val="75000"/>
                </a:schemeClr>
              </a:solidFill>
              <a:prstDash val="solid"/>
            </a:ln>
          </c:spPr>
          <c:marker>
            <c:symbol val="none"/>
          </c:marker>
          <c:dPt>
            <c:idx val="10"/>
            <c:bubble3D val="0"/>
          </c:dPt>
          <c:cat>
            <c:numLit>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0.0%</c:formatCode>
              <c:ptCount val="17"/>
              <c:pt idx="0">
                <c:v>0.13495278468509672</c:v>
              </c:pt>
              <c:pt idx="1">
                <c:v>0.13676164436992741</c:v>
              </c:pt>
              <c:pt idx="2">
                <c:v>0.14335602074839013</c:v>
              </c:pt>
              <c:pt idx="3">
                <c:v>0.14663563019881695</c:v>
              </c:pt>
              <c:pt idx="4">
                <c:v>0.14597029802310302</c:v>
              </c:pt>
              <c:pt idx="5">
                <c:v>0.15027471046350346</c:v>
              </c:pt>
              <c:pt idx="6">
                <c:v>0.15000291654784439</c:v>
              </c:pt>
              <c:pt idx="7">
                <c:v>0.16294297643855415</c:v>
              </c:pt>
              <c:pt idx="8">
                <c:v>0.15997751017551137</c:v>
              </c:pt>
              <c:pt idx="9">
                <c:v>0.17598994186339459</c:v>
              </c:pt>
              <c:pt idx="10">
                <c:v>0.16938695917900196</c:v>
              </c:pt>
              <c:pt idx="11">
                <c:v>0.17074296619486526</c:v>
              </c:pt>
              <c:pt idx="12">
                <c:v>0.17910288681562087</c:v>
              </c:pt>
              <c:pt idx="13">
                <c:v>0.19557522204951447</c:v>
              </c:pt>
              <c:pt idx="14">
                <c:v>0.2119112932080793</c:v>
              </c:pt>
              <c:pt idx="15">
                <c:v>0.19319900880750634</c:v>
              </c:pt>
              <c:pt idx="16">
                <c:v>0.19000143503238082</c:v>
              </c:pt>
            </c:numLit>
          </c:val>
          <c:smooth val="0"/>
        </c:ser>
        <c:ser>
          <c:idx val="2"/>
          <c:order val="3"/>
          <c:tx>
            <c:v>D ohne Zuschätzungen</c:v>
          </c:tx>
          <c:spPr>
            <a:ln w="19050">
              <a:solidFill>
                <a:schemeClr val="accent2">
                  <a:lumMod val="75000"/>
                </a:schemeClr>
              </a:solidFill>
              <a:prstDash val="dash"/>
            </a:ln>
          </c:spPr>
          <c:marker>
            <c:symbol val="none"/>
          </c:marker>
          <c:cat>
            <c:numLit>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0.0%</c:formatCode>
              <c:ptCount val="17"/>
              <c:pt idx="0">
                <c:v>0.1276588630294668</c:v>
              </c:pt>
              <c:pt idx="1">
                <c:v>0.12829859023386725</c:v>
              </c:pt>
              <c:pt idx="2">
                <c:v>0.13324900428631561</c:v>
              </c:pt>
              <c:pt idx="3">
                <c:v>0.13310627635805405</c:v>
              </c:pt>
              <c:pt idx="4">
                <c:v>0.12769491046477394</c:v>
              </c:pt>
              <c:pt idx="5">
                <c:v>0.12985620793368394</c:v>
              </c:pt>
              <c:pt idx="6">
                <c:v>0.1248206008574651</c:v>
              </c:pt>
              <c:pt idx="7">
                <c:v>0.13460305049561772</c:v>
              </c:pt>
              <c:pt idx="8">
                <c:v>0.1289190853219869</c:v>
              </c:pt>
              <c:pt idx="9">
                <c:v>0.1371497523558162</c:v>
              </c:pt>
              <c:pt idx="10">
                <c:v>0.12887860408487578</c:v>
              </c:pt>
              <c:pt idx="11">
                <c:v>0.12384205675169231</c:v>
              </c:pt>
              <c:pt idx="12">
                <c:v>0.12856077241798622</c:v>
              </c:pt>
              <c:pt idx="13">
                <c:v>0.14256019016249893</c:v>
              </c:pt>
              <c:pt idx="14">
                <c:v>0.15598307706770875</c:v>
              </c:pt>
              <c:pt idx="15">
                <c:v>0.15475800306267345</c:v>
              </c:pt>
              <c:pt idx="16">
                <c:v>0.13473034704637935</c:v>
              </c:pt>
            </c:numLit>
          </c:val>
          <c:smooth val="0"/>
        </c:ser>
        <c:dLbls>
          <c:showLegendKey val="0"/>
          <c:showVal val="0"/>
          <c:showCatName val="0"/>
          <c:showSerName val="0"/>
          <c:showPercent val="0"/>
          <c:showBubbleSize val="0"/>
        </c:dLbls>
        <c:smooth val="0"/>
        <c:axId val="452102216"/>
        <c:axId val="452102608"/>
      </c:lineChart>
      <c:catAx>
        <c:axId val="452102216"/>
        <c:scaling>
          <c:orientation val="minMax"/>
        </c:scaling>
        <c:delete val="0"/>
        <c:axPos val="b"/>
        <c:numFmt formatCode="General" sourceLinked="1"/>
        <c:majorTickMark val="out"/>
        <c:minorTickMark val="none"/>
        <c:tickLblPos val="nextTo"/>
        <c:txPr>
          <a:bodyPr rot="-5400000" vert="horz"/>
          <a:lstStyle/>
          <a:p>
            <a:pPr>
              <a:defRPr/>
            </a:pPr>
            <a:endParaRPr lang="de-DE"/>
          </a:p>
        </c:txPr>
        <c:crossAx val="452102608"/>
        <c:crosses val="autoZero"/>
        <c:auto val="1"/>
        <c:lblAlgn val="ctr"/>
        <c:lblOffset val="100"/>
        <c:tickLblSkip val="2"/>
        <c:noMultiLvlLbl val="0"/>
      </c:catAx>
      <c:valAx>
        <c:axId val="452102608"/>
        <c:scaling>
          <c:orientation val="minMax"/>
          <c:max val="0.30000000000000004"/>
          <c:min val="0.1"/>
        </c:scaling>
        <c:delete val="0"/>
        <c:axPos val="l"/>
        <c:majorGridlines/>
        <c:numFmt formatCode="0%" sourceLinked="0"/>
        <c:majorTickMark val="out"/>
        <c:minorTickMark val="none"/>
        <c:tickLblPos val="nextTo"/>
        <c:crossAx val="452102216"/>
        <c:crosses val="autoZero"/>
        <c:crossBetween val="midCat"/>
      </c:valAx>
    </c:plotArea>
    <c:legend>
      <c:legendPos val="r"/>
      <c:layout>
        <c:manualLayout>
          <c:xMode val="edge"/>
          <c:yMode val="edge"/>
          <c:x val="0.76175564063666357"/>
          <c:y val="9.6345287952231476E-2"/>
          <c:w val="0.2341276147820972"/>
          <c:h val="0.79640327547068035"/>
        </c:manualLayout>
      </c:layout>
      <c:overlay val="0"/>
    </c:legend>
    <c:plotVisOnly val="1"/>
    <c:dispBlanksAs val="gap"/>
    <c:showDLblsOverMax val="0"/>
  </c:chart>
  <c:spPr>
    <a:ln w="3175">
      <a:solidFill>
        <a:schemeClr val="tx2"/>
      </a:solidFill>
    </a:ln>
  </c:spPr>
  <c:printSettings>
    <c:headerFooter/>
    <c:pageMargins b="0.78740157499999996" l="0.7" r="0.7" t="0.78740157499999996" header="0.3" footer="0.3"/>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06554072045339E-2"/>
          <c:y val="4.9264071592761985E-2"/>
          <c:w val="0.63154754824831183"/>
          <c:h val="0.83645354538809502"/>
        </c:manualLayout>
      </c:layout>
      <c:areaChart>
        <c:grouping val="stacked"/>
        <c:varyColors val="0"/>
        <c:ser>
          <c:idx val="10"/>
          <c:order val="0"/>
          <c:tx>
            <c:v>biogene Abfälle</c:v>
          </c:tx>
          <c:spPr>
            <a:solidFill>
              <a:srgbClr val="948A54"/>
            </a:solidFill>
            <a:ln w="25400">
              <a:noFill/>
            </a:ln>
          </c:spPr>
          <c:cat>
            <c:numLit>
              <c:formatCode>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 ###\ ##0</c:formatCode>
              <c:ptCount val="17"/>
              <c:pt idx="0">
                <c:v>62302.5</c:v>
              </c:pt>
              <c:pt idx="1">
                <c:v>65693</c:v>
              </c:pt>
              <c:pt idx="2">
                <c:v>72456</c:v>
              </c:pt>
              <c:pt idx="3">
                <c:v>80320</c:v>
              </c:pt>
              <c:pt idx="4">
                <c:v>94461</c:v>
              </c:pt>
              <c:pt idx="5">
                <c:v>103228.5</c:v>
              </c:pt>
              <c:pt idx="6">
                <c:v>105049</c:v>
              </c:pt>
              <c:pt idx="7">
                <c:v>138151.20000000001</c:v>
              </c:pt>
              <c:pt idx="8" formatCode="0">
                <c:v>149007</c:v>
              </c:pt>
              <c:pt idx="9" formatCode="0">
                <c:v>143313</c:v>
              </c:pt>
              <c:pt idx="10" formatCode="0">
                <c:v>142029.5</c:v>
              </c:pt>
              <c:pt idx="11" formatCode="0">
                <c:v>150539.875</c:v>
              </c:pt>
              <c:pt idx="12" formatCode="0">
                <c:v>150017.935</c:v>
              </c:pt>
              <c:pt idx="13" formatCode="0">
                <c:v>144975.67499999999</c:v>
              </c:pt>
              <c:pt idx="14" formatCode="0">
                <c:v>150907.21</c:v>
              </c:pt>
              <c:pt idx="15" formatCode="0">
                <c:v>166397</c:v>
              </c:pt>
              <c:pt idx="16" formatCode="0">
                <c:v>135082</c:v>
              </c:pt>
            </c:numLit>
          </c:val>
        </c:ser>
        <c:ser>
          <c:idx val="9"/>
          <c:order val="1"/>
          <c:tx>
            <c:v>Klärgas/Deponiegas</c:v>
          </c:tx>
          <c:spPr>
            <a:solidFill>
              <a:srgbClr val="C3D69B"/>
            </a:solidFill>
          </c:spPr>
          <c:cat>
            <c:numLit>
              <c:formatCode>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 ###\ ##0</c:formatCode>
              <c:ptCount val="17"/>
              <c:pt idx="0">
                <c:v>38086.173000000003</c:v>
              </c:pt>
              <c:pt idx="1">
                <c:v>45388.118999999999</c:v>
              </c:pt>
              <c:pt idx="2">
                <c:v>41007.785000000003</c:v>
              </c:pt>
              <c:pt idx="3">
                <c:v>43787.144999999997</c:v>
              </c:pt>
              <c:pt idx="4">
                <c:v>45926.107000000004</c:v>
              </c:pt>
              <c:pt idx="5">
                <c:v>50120.104999999996</c:v>
              </c:pt>
              <c:pt idx="6">
                <c:v>50653.647000000004</c:v>
              </c:pt>
              <c:pt idx="7">
                <c:v>48104.377</c:v>
              </c:pt>
              <c:pt idx="8" formatCode="0">
                <c:v>53506.402999999998</c:v>
              </c:pt>
              <c:pt idx="9" formatCode="0">
                <c:v>60485.534999999996</c:v>
              </c:pt>
              <c:pt idx="10" formatCode="0">
                <c:v>59906.875</c:v>
              </c:pt>
              <c:pt idx="11" formatCode="0">
                <c:v>59906.641999999993</c:v>
              </c:pt>
              <c:pt idx="12" formatCode="0">
                <c:v>62022.51</c:v>
              </c:pt>
              <c:pt idx="13" formatCode="0">
                <c:v>64661.941000000006</c:v>
              </c:pt>
              <c:pt idx="14" formatCode="0">
                <c:v>66772.417000000001</c:v>
              </c:pt>
              <c:pt idx="15" formatCode="0">
                <c:v>63035.197</c:v>
              </c:pt>
              <c:pt idx="16" formatCode="0">
                <c:v>68578.318999999989</c:v>
              </c:pt>
            </c:numLit>
          </c:val>
        </c:ser>
        <c:ser>
          <c:idx val="8"/>
          <c:order val="2"/>
          <c:tx>
            <c:v>Biogas</c:v>
          </c:tx>
          <c:spPr>
            <a:solidFill>
              <a:srgbClr val="9BBB59"/>
            </a:solidFill>
          </c:spPr>
          <c:cat>
            <c:numLit>
              <c:formatCode>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 ###\ ##0</c:formatCode>
              <c:ptCount val="17"/>
              <c:pt idx="0">
                <c:v>7391.48</c:v>
              </c:pt>
              <c:pt idx="1">
                <c:v>9584.98</c:v>
              </c:pt>
              <c:pt idx="2">
                <c:v>23416.329999999998</c:v>
              </c:pt>
              <c:pt idx="3">
                <c:v>66577.849999999991</c:v>
              </c:pt>
              <c:pt idx="4">
                <c:v>153507.56700000001</c:v>
              </c:pt>
              <c:pt idx="5">
                <c:v>289290.21899999998</c:v>
              </c:pt>
              <c:pt idx="6">
                <c:v>359635.04599999997</c:v>
              </c:pt>
              <c:pt idx="7">
                <c:v>488194.19819999998</c:v>
              </c:pt>
              <c:pt idx="8" formatCode="0">
                <c:v>701265.39167990151</c:v>
              </c:pt>
              <c:pt idx="9" formatCode="0">
                <c:v>1071976.636603914</c:v>
              </c:pt>
              <c:pt idx="10" formatCode="0">
                <c:v>1244415.083149103</c:v>
              </c:pt>
              <c:pt idx="11" formatCode="0">
                <c:v>1278413.030822221</c:v>
              </c:pt>
              <c:pt idx="12" formatCode="0">
                <c:v>1371318.9273311216</c:v>
              </c:pt>
              <c:pt idx="13" formatCode="0">
                <c:v>1375837.2186787655</c:v>
              </c:pt>
              <c:pt idx="14" formatCode="0">
                <c:v>1393684.3238178289</c:v>
              </c:pt>
              <c:pt idx="15" formatCode="0">
                <c:v>1686311.9979352625</c:v>
              </c:pt>
              <c:pt idx="16" formatCode="0">
                <c:v>1781019.660347179</c:v>
              </c:pt>
            </c:numLit>
          </c:val>
        </c:ser>
        <c:ser>
          <c:idx val="7"/>
          <c:order val="3"/>
          <c:tx>
            <c:v>feste/flüssige Biomasse</c:v>
          </c:tx>
          <c:spPr>
            <a:solidFill>
              <a:srgbClr val="4F6228"/>
            </a:solidFill>
          </c:spPr>
          <c:cat>
            <c:numLit>
              <c:formatCode>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 ###\ ##0</c:formatCode>
              <c:ptCount val="17"/>
              <c:pt idx="0">
                <c:v>1854</c:v>
              </c:pt>
              <c:pt idx="1">
                <c:v>1651</c:v>
              </c:pt>
              <c:pt idx="2">
                <c:v>1418</c:v>
              </c:pt>
              <c:pt idx="3">
                <c:v>0</c:v>
              </c:pt>
              <c:pt idx="4">
                <c:v>0</c:v>
              </c:pt>
              <c:pt idx="5">
                <c:v>0</c:v>
              </c:pt>
              <c:pt idx="6">
                <c:v>0</c:v>
              </c:pt>
              <c:pt idx="7">
                <c:v>475</c:v>
              </c:pt>
              <c:pt idx="8" formatCode="0">
                <c:v>6466</c:v>
              </c:pt>
              <c:pt idx="9" formatCode="0">
                <c:v>18964.3</c:v>
              </c:pt>
              <c:pt idx="10" formatCode="0">
                <c:v>18509.97</c:v>
              </c:pt>
              <c:pt idx="11" formatCode="0">
                <c:v>32701.86</c:v>
              </c:pt>
              <c:pt idx="12" formatCode="0">
                <c:v>38347.79</c:v>
              </c:pt>
              <c:pt idx="13" formatCode="0">
                <c:v>42336.27</c:v>
              </c:pt>
              <c:pt idx="14" formatCode="0">
                <c:v>38101</c:v>
              </c:pt>
              <c:pt idx="15" formatCode="0">
                <c:v>36453</c:v>
              </c:pt>
              <c:pt idx="16" formatCode="0">
                <c:v>34461</c:v>
              </c:pt>
            </c:numLit>
          </c:val>
        </c:ser>
        <c:ser>
          <c:idx val="3"/>
          <c:order val="4"/>
          <c:tx>
            <c:v>nicht biogene Abfälle</c:v>
          </c:tx>
          <c:spPr>
            <a:solidFill>
              <a:srgbClr val="C86866"/>
            </a:solidFill>
            <a:ln w="25400">
              <a:noFill/>
            </a:ln>
          </c:spPr>
          <c:cat>
            <c:numLit>
              <c:formatCode>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 ###\ ##0</c:formatCode>
              <c:ptCount val="17"/>
              <c:pt idx="0">
                <c:v>62302.5</c:v>
              </c:pt>
              <c:pt idx="1">
                <c:v>65693</c:v>
              </c:pt>
              <c:pt idx="2">
                <c:v>72456</c:v>
              </c:pt>
              <c:pt idx="3">
                <c:v>80320</c:v>
              </c:pt>
              <c:pt idx="4">
                <c:v>94461</c:v>
              </c:pt>
              <c:pt idx="5">
                <c:v>103228.5</c:v>
              </c:pt>
              <c:pt idx="6">
                <c:v>105049</c:v>
              </c:pt>
              <c:pt idx="7">
                <c:v>138151.20000000001</c:v>
              </c:pt>
              <c:pt idx="8" formatCode="0">
                <c:v>149007</c:v>
              </c:pt>
              <c:pt idx="9" formatCode="0">
                <c:v>143313</c:v>
              </c:pt>
              <c:pt idx="10" formatCode="0">
                <c:v>142029.5</c:v>
              </c:pt>
              <c:pt idx="11" formatCode="0">
                <c:v>150539.875</c:v>
              </c:pt>
              <c:pt idx="12" formatCode="0">
                <c:v>150017.935</c:v>
              </c:pt>
              <c:pt idx="13" formatCode="0">
                <c:v>144975.67499999999</c:v>
              </c:pt>
              <c:pt idx="14" formatCode="0">
                <c:v>150907.21</c:v>
              </c:pt>
              <c:pt idx="15" formatCode="0">
                <c:v>166397</c:v>
              </c:pt>
              <c:pt idx="16" formatCode="0">
                <c:v>135082</c:v>
              </c:pt>
            </c:numLit>
          </c:val>
        </c:ser>
        <c:ser>
          <c:idx val="2"/>
          <c:order val="5"/>
          <c:tx>
            <c:v>Erdgas</c:v>
          </c:tx>
          <c:spPr>
            <a:solidFill>
              <a:srgbClr val="CCC1DA"/>
            </a:solidFill>
          </c:spPr>
          <c:cat>
            <c:numLit>
              <c:formatCode>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 ###\ ##0</c:formatCode>
              <c:ptCount val="17"/>
              <c:pt idx="0">
                <c:v>335508</c:v>
              </c:pt>
              <c:pt idx="1">
                <c:v>374406.85</c:v>
              </c:pt>
              <c:pt idx="2">
                <c:v>416511</c:v>
              </c:pt>
              <c:pt idx="3">
                <c:v>440723.22</c:v>
              </c:pt>
              <c:pt idx="4">
                <c:v>457917.30000000005</c:v>
              </c:pt>
              <c:pt idx="5">
                <c:v>514782.1</c:v>
              </c:pt>
              <c:pt idx="6">
                <c:v>504206.19999999995</c:v>
              </c:pt>
              <c:pt idx="7">
                <c:v>493782.4</c:v>
              </c:pt>
              <c:pt idx="8" formatCode="0">
                <c:v>566794.69999999995</c:v>
              </c:pt>
              <c:pt idx="9" formatCode="0">
                <c:v>568065.88</c:v>
              </c:pt>
              <c:pt idx="10" formatCode="0">
                <c:v>513257.27</c:v>
              </c:pt>
              <c:pt idx="11" formatCode="0">
                <c:v>481528.75</c:v>
              </c:pt>
              <c:pt idx="12" formatCode="0">
                <c:v>582300.57000000007</c:v>
              </c:pt>
              <c:pt idx="13" formatCode="0">
                <c:v>792700.26</c:v>
              </c:pt>
              <c:pt idx="14" formatCode="0">
                <c:v>937166.41999999993</c:v>
              </c:pt>
              <c:pt idx="15" formatCode="0">
                <c:v>956863</c:v>
              </c:pt>
              <c:pt idx="16" formatCode="0">
                <c:v>1271751</c:v>
              </c:pt>
            </c:numLit>
          </c:val>
        </c:ser>
        <c:ser>
          <c:idx val="1"/>
          <c:order val="6"/>
          <c:tx>
            <c:v>Mineralöle und sonstige</c:v>
          </c:tx>
          <c:spPr>
            <a:solidFill>
              <a:srgbClr val="7F7F7F"/>
            </a:solidFill>
          </c:spPr>
          <c:cat>
            <c:numLit>
              <c:formatCode>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 ###\ ##0</c:formatCode>
              <c:ptCount val="17"/>
              <c:pt idx="0">
                <c:v>232845.4</c:v>
              </c:pt>
              <c:pt idx="1">
                <c:v>227871.3</c:v>
              </c:pt>
              <c:pt idx="2">
                <c:v>226598.1</c:v>
              </c:pt>
              <c:pt idx="3">
                <c:v>230161.7</c:v>
              </c:pt>
              <c:pt idx="4">
                <c:v>215682.8</c:v>
              </c:pt>
              <c:pt idx="5">
                <c:v>237491</c:v>
              </c:pt>
              <c:pt idx="6">
                <c:v>243592</c:v>
              </c:pt>
              <c:pt idx="7">
                <c:v>234084.9</c:v>
              </c:pt>
              <c:pt idx="8" formatCode="0">
                <c:v>189564</c:v>
              </c:pt>
              <c:pt idx="9" formatCode="0">
                <c:v>167087.5</c:v>
              </c:pt>
              <c:pt idx="10" formatCode="0">
                <c:v>163626.54999999999</c:v>
              </c:pt>
              <c:pt idx="11" formatCode="0">
                <c:v>216692.53</c:v>
              </c:pt>
              <c:pt idx="12" formatCode="0">
                <c:v>220458.46000000002</c:v>
              </c:pt>
              <c:pt idx="13" formatCode="0">
                <c:v>219818.51</c:v>
              </c:pt>
              <c:pt idx="14" formatCode="0">
                <c:v>228856.71000000002</c:v>
              </c:pt>
              <c:pt idx="15" formatCode="0">
                <c:v>167030</c:v>
              </c:pt>
              <c:pt idx="16" formatCode="0">
                <c:v>168853</c:v>
              </c:pt>
            </c:numLit>
          </c:val>
        </c:ser>
        <c:ser>
          <c:idx val="0"/>
          <c:order val="7"/>
          <c:tx>
            <c:v>Kohlen</c:v>
          </c:tx>
          <c:spPr>
            <a:solidFill>
              <a:srgbClr val="000000"/>
            </a:solidFill>
          </c:spPr>
          <c:cat>
            <c:numLit>
              <c:formatCode>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 ###\ ##0</c:formatCode>
              <c:ptCount val="17"/>
              <c:pt idx="0">
                <c:v>1600970</c:v>
              </c:pt>
              <c:pt idx="1">
                <c:v>1562934</c:v>
              </c:pt>
              <c:pt idx="2">
                <c:v>1436804</c:v>
              </c:pt>
              <c:pt idx="3">
                <c:v>1440436</c:v>
              </c:pt>
              <c:pt idx="4">
                <c:v>1264682</c:v>
              </c:pt>
              <c:pt idx="5">
                <c:v>1254679</c:v>
              </c:pt>
              <c:pt idx="6">
                <c:v>1304837</c:v>
              </c:pt>
              <c:pt idx="7">
                <c:v>1439627.3</c:v>
              </c:pt>
              <c:pt idx="8" formatCode="0">
                <c:v>961950</c:v>
              </c:pt>
              <c:pt idx="9" formatCode="0">
                <c:v>1184506.3</c:v>
              </c:pt>
              <c:pt idx="10" formatCode="0">
                <c:v>1249277.53</c:v>
              </c:pt>
              <c:pt idx="11" formatCode="0">
                <c:v>1151928.57</c:v>
              </c:pt>
              <c:pt idx="12" formatCode="0">
                <c:v>1207607.1100000001</c:v>
              </c:pt>
              <c:pt idx="13" formatCode="0">
                <c:v>1233219.17</c:v>
              </c:pt>
              <c:pt idx="14" formatCode="0">
                <c:v>1154370.7</c:v>
              </c:pt>
              <c:pt idx="15" formatCode="0">
                <c:v>1079141</c:v>
              </c:pt>
              <c:pt idx="16" formatCode="0">
                <c:v>736775</c:v>
              </c:pt>
            </c:numLit>
          </c:val>
        </c:ser>
        <c:dLbls>
          <c:showLegendKey val="0"/>
          <c:showVal val="0"/>
          <c:showCatName val="0"/>
          <c:showSerName val="0"/>
          <c:showPercent val="0"/>
          <c:showBubbleSize val="0"/>
        </c:dLbls>
        <c:axId val="452107704"/>
        <c:axId val="452105352"/>
      </c:areaChart>
      <c:catAx>
        <c:axId val="452107704"/>
        <c:scaling>
          <c:orientation val="minMax"/>
        </c:scaling>
        <c:delete val="0"/>
        <c:axPos val="b"/>
        <c:numFmt formatCode="0" sourceLinked="1"/>
        <c:majorTickMark val="out"/>
        <c:minorTickMark val="none"/>
        <c:tickLblPos val="nextTo"/>
        <c:txPr>
          <a:bodyPr rot="-5400000" vert="horz"/>
          <a:lstStyle/>
          <a:p>
            <a:pPr>
              <a:defRPr/>
            </a:pPr>
            <a:endParaRPr lang="de-DE"/>
          </a:p>
        </c:txPr>
        <c:crossAx val="452105352"/>
        <c:crosses val="autoZero"/>
        <c:auto val="1"/>
        <c:lblAlgn val="ctr"/>
        <c:lblOffset val="100"/>
        <c:tickLblSkip val="2"/>
        <c:noMultiLvlLbl val="0"/>
      </c:catAx>
      <c:valAx>
        <c:axId val="452105352"/>
        <c:scaling>
          <c:orientation val="minMax"/>
        </c:scaling>
        <c:delete val="0"/>
        <c:axPos val="l"/>
        <c:majorGridlines/>
        <c:numFmt formatCode="#,##0.0" sourceLinked="0"/>
        <c:majorTickMark val="out"/>
        <c:minorTickMark val="none"/>
        <c:tickLblPos val="nextTo"/>
        <c:crossAx val="452107704"/>
        <c:crosses val="autoZero"/>
        <c:crossBetween val="midCat"/>
        <c:dispUnits>
          <c:builtInUnit val="millions"/>
        </c:dispUnits>
      </c:valAx>
    </c:plotArea>
    <c:legend>
      <c:legendPos val="r"/>
      <c:layout>
        <c:manualLayout>
          <c:xMode val="edge"/>
          <c:yMode val="edge"/>
          <c:x val="0.74764240096071177"/>
          <c:y val="0.45018177190254582"/>
          <c:w val="0.24942616575007848"/>
          <c:h val="0.54918963485151151"/>
        </c:manualLayout>
      </c:layout>
      <c:overlay val="0"/>
      <c:txPr>
        <a:bodyPr/>
        <a:lstStyle/>
        <a:p>
          <a:pPr>
            <a:defRPr sz="1000"/>
          </a:pPr>
          <a:endParaRPr lang="de-DE"/>
        </a:p>
      </c:txPr>
    </c:legend>
    <c:plotVisOnly val="1"/>
    <c:dispBlanksAs val="zero"/>
    <c:showDLblsOverMax val="0"/>
  </c:chart>
  <c:spPr>
    <a:ln w="3175">
      <a:solidFill>
        <a:schemeClr val="tx2"/>
      </a:solidFill>
    </a:ln>
  </c:spPr>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28076562599179E-2"/>
          <c:y val="5.840859349450328E-2"/>
          <c:w val="0.79408905488377313"/>
          <c:h val="0.75920214446037693"/>
        </c:manualLayout>
      </c:layout>
      <c:lineChart>
        <c:grouping val="standard"/>
        <c:varyColors val="0"/>
        <c:ser>
          <c:idx val="4"/>
          <c:order val="0"/>
          <c:tx>
            <c:v>THG SH</c:v>
          </c:tx>
          <c:spPr>
            <a:ln w="28575">
              <a:solidFill>
                <a:schemeClr val="accent1">
                  <a:lumMod val="75000"/>
                </a:schemeClr>
              </a:solidFill>
              <a:prstDash val="solid"/>
            </a:ln>
          </c:spPr>
          <c:marker>
            <c:symbol val="dot"/>
            <c:size val="7"/>
            <c:spPr>
              <a:noFill/>
              <a:ln>
                <a:noFill/>
                <a:prstDash val="solid"/>
              </a:ln>
            </c:spPr>
          </c:marker>
          <c:cat>
            <c:numLit>
              <c:formatCode>0</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formatCode="General">
                <c:v>2021</c:v>
              </c:pt>
              <c:pt idx="32" formatCode="General">
                <c:v>2023</c:v>
              </c:pt>
            </c:numLit>
          </c:cat>
          <c:val>
            <c:numLit>
              <c:formatCode>0.0%</c:formatCode>
              <c:ptCount val="31"/>
              <c:pt idx="0">
                <c:v>0</c:v>
              </c:pt>
              <c:pt idx="1">
                <c:v>-1.3793671263254901E-2</c:v>
              </c:pt>
              <c:pt idx="2">
                <c:v>-4.6400372094579315E-3</c:v>
              </c:pt>
              <c:pt idx="3">
                <c:v>1.9362357910406316E-2</c:v>
              </c:pt>
              <c:pt idx="4">
                <c:v>2.4198858266640719E-3</c:v>
              </c:pt>
              <c:pt idx="5">
                <c:v>-4.1250765339299209E-2</c:v>
              </c:pt>
              <c:pt idx="6">
                <c:v>-3.5628817860014782E-2</c:v>
              </c:pt>
              <c:pt idx="7">
                <c:v>-5.5111831347034783E-2</c:v>
              </c:pt>
              <c:pt idx="8">
                <c:v>-6.6476683151833818E-2</c:v>
              </c:pt>
              <c:pt idx="9">
                <c:v>-8.9163421969766662E-2</c:v>
              </c:pt>
              <c:pt idx="10">
                <c:v>-9.5543222505758751E-2</c:v>
              </c:pt>
              <c:pt idx="11">
                <c:v>-4.7182505725894018E-2</c:v>
              </c:pt>
              <c:pt idx="12">
                <c:v>-0.10390726594361267</c:v>
              </c:pt>
              <c:pt idx="13">
                <c:v>-0.10318947905083602</c:v>
              </c:pt>
              <c:pt idx="14">
                <c:v>-0.13900082375678544</c:v>
              </c:pt>
              <c:pt idx="15">
                <c:v>-0.1631538718824293</c:v>
              </c:pt>
              <c:pt idx="16">
                <c:v>-0.16273703623013297</c:v>
              </c:pt>
              <c:pt idx="17">
                <c:v>-0.22938384491591204</c:v>
              </c:pt>
              <c:pt idx="18">
                <c:v>-0.17888509992805202</c:v>
              </c:pt>
              <c:pt idx="19">
                <c:v>-0.20213584026168585</c:v>
              </c:pt>
              <c:pt idx="20">
                <c:v>-0.18703206139028025</c:v>
              </c:pt>
              <c:pt idx="21">
                <c:v>-0.23248642275533182</c:v>
              </c:pt>
              <c:pt idx="22">
                <c:v>-0.20605112089117189</c:v>
              </c:pt>
              <c:pt idx="23">
                <c:v>-0.19612906444127759</c:v>
              </c:pt>
              <c:pt idx="24">
                <c:v>-0.22457402439637023</c:v>
              </c:pt>
              <c:pt idx="25">
                <c:v>-0.24177575386406597</c:v>
              </c:pt>
              <c:pt idx="26">
                <c:v>-0.24077233857981711</c:v>
              </c:pt>
              <c:pt idx="27">
                <c:v>-0.23165384236573283</c:v>
              </c:pt>
              <c:pt idx="28">
                <c:v>-0.24070261494027506</c:v>
              </c:pt>
              <c:pt idx="29">
                <c:v>-0.27138518051153632</c:v>
              </c:pt>
              <c:pt idx="30" formatCode="0%">
                <c:v>-0.30833976436218014</c:v>
              </c:pt>
            </c:numLit>
          </c:val>
          <c:smooth val="0"/>
        </c:ser>
        <c:ser>
          <c:idx val="1"/>
          <c:order val="1"/>
          <c:tx>
            <c:v>CO2 SH*</c:v>
          </c:tx>
          <c:spPr>
            <a:ln w="19050">
              <a:solidFill>
                <a:schemeClr val="accent1">
                  <a:lumMod val="75000"/>
                </a:schemeClr>
              </a:solidFill>
              <a:prstDash val="sysDash"/>
            </a:ln>
          </c:spPr>
          <c:marker>
            <c:symbol val="none"/>
          </c:marker>
          <c:cat>
            <c:numLit>
              <c:formatCode>0</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formatCode="General">
                <c:v>2021</c:v>
              </c:pt>
              <c:pt idx="32" formatCode="General">
                <c:v>2023</c:v>
              </c:pt>
            </c:numLit>
          </c:cat>
          <c:val>
            <c:numLit>
              <c:formatCode>0.0%</c:formatCode>
              <c:ptCount val="31"/>
              <c:pt idx="0">
                <c:v>0</c:v>
              </c:pt>
              <c:pt idx="1">
                <c:v>-1.4427065452268547E-2</c:v>
              </c:pt>
              <c:pt idx="2">
                <c:v>-6.1780637934953761E-4</c:v>
              </c:pt>
              <c:pt idx="3">
                <c:v>2.9448237092637775E-2</c:v>
              </c:pt>
              <c:pt idx="4">
                <c:v>9.7542606572443621E-3</c:v>
              </c:pt>
              <c:pt idx="5">
                <c:v>-4.1917013158263343E-2</c:v>
              </c:pt>
              <c:pt idx="6">
                <c:v>-2.6913445383087937E-2</c:v>
              </c:pt>
              <c:pt idx="7">
                <c:v>-4.5728299475190075E-2</c:v>
              </c:pt>
              <c:pt idx="8">
                <c:v>-5.4504415105727975E-2</c:v>
              </c:pt>
              <c:pt idx="9">
                <c:v>-7.5005482172323862E-2</c:v>
              </c:pt>
              <c:pt idx="10">
                <c:v>-9.2425467479158002E-2</c:v>
              </c:pt>
              <c:pt idx="11">
                <c:v>-2.9316275786030944E-2</c:v>
              </c:pt>
              <c:pt idx="12">
                <c:v>-0.10068585401949319</c:v>
              </c:pt>
              <c:pt idx="13">
                <c:v>-9.5774601790958591E-2</c:v>
              </c:pt>
              <c:pt idx="14">
                <c:v>-0.13991884083314077</c:v>
              </c:pt>
              <c:pt idx="15">
                <c:v>-0.16891090726381061</c:v>
              </c:pt>
              <c:pt idx="16">
                <c:v>-0.16439672622493737</c:v>
              </c:pt>
              <c:pt idx="17">
                <c:v>-0.25180548393917862</c:v>
              </c:pt>
              <c:pt idx="18">
                <c:v>-0.18824956913128629</c:v>
              </c:pt>
              <c:pt idx="19">
                <c:v>-0.22181119136496738</c:v>
              </c:pt>
              <c:pt idx="20">
                <c:v>-0.19777321549992163</c:v>
              </c:pt>
              <c:pt idx="21">
                <c:v>-0.25444419076066732</c:v>
              </c:pt>
              <c:pt idx="22">
                <c:v>-0.22482958013603369</c:v>
              </c:pt>
              <c:pt idx="23">
                <c:v>-0.21300137101161454</c:v>
              </c:pt>
              <c:pt idx="24">
                <c:v>-0.25059680284371633</c:v>
              </c:pt>
              <c:pt idx="25">
                <c:v>-0.26820976320321371</c:v>
              </c:pt>
              <c:pt idx="26">
                <c:v>-0.26879903888542905</c:v>
              </c:pt>
              <c:pt idx="27">
                <c:v>-0.25474933167889291</c:v>
              </c:pt>
              <c:pt idx="28">
                <c:v>-0.25711858070346194</c:v>
              </c:pt>
              <c:pt idx="29">
                <c:v>-0.2941082932726965</c:v>
              </c:pt>
              <c:pt idx="30" formatCode="0%">
                <c:v>-0.33661413748499475</c:v>
              </c:pt>
            </c:numLit>
          </c:val>
          <c:smooth val="0"/>
        </c:ser>
        <c:ser>
          <c:idx val="2"/>
          <c:order val="2"/>
          <c:tx>
            <c:v>CO2  D*</c:v>
          </c:tx>
          <c:spPr>
            <a:ln w="19050">
              <a:solidFill>
                <a:schemeClr val="accent2">
                  <a:lumMod val="75000"/>
                </a:schemeClr>
              </a:solidFill>
              <a:prstDash val="sysDash"/>
            </a:ln>
          </c:spPr>
          <c:marker>
            <c:symbol val="none"/>
          </c:marker>
          <c:cat>
            <c:numLit>
              <c:formatCode>0</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formatCode="General">
                <c:v>2021</c:v>
              </c:pt>
              <c:pt idx="32" formatCode="General">
                <c:v>2023</c:v>
              </c:pt>
            </c:numLit>
          </c:cat>
          <c:val>
            <c:numLit>
              <c:formatCode>0.0%</c:formatCode>
              <c:ptCount val="31"/>
              <c:pt idx="0">
                <c:v>0</c:v>
              </c:pt>
              <c:pt idx="1">
                <c:v>-3.6345041259248201E-2</c:v>
              </c:pt>
              <c:pt idx="2">
                <c:v>-8.2266488177013777E-2</c:v>
              </c:pt>
              <c:pt idx="3">
                <c:v>-9.1540940354919637E-2</c:v>
              </c:pt>
              <c:pt idx="4">
                <c:v>-0.10704483152165672</c:v>
              </c:pt>
              <c:pt idx="5">
                <c:v>-0.1078488599061115</c:v>
              </c:pt>
              <c:pt idx="6">
                <c:v>-8.8672285912515206E-2</c:v>
              </c:pt>
              <c:pt idx="7">
                <c:v>-0.11511192462967751</c:v>
              </c:pt>
              <c:pt idx="8">
                <c:v>-0.12268217173147733</c:v>
              </c:pt>
              <c:pt idx="9">
                <c:v>-0.1487942499170071</c:v>
              </c:pt>
              <c:pt idx="10">
                <c:v>-0.14501485773971545</c:v>
              </c:pt>
              <c:pt idx="11">
                <c:v>-0.12905586922896908</c:v>
              </c:pt>
              <c:pt idx="12">
                <c:v>-0.14490146578808005</c:v>
              </c:pt>
              <c:pt idx="13">
                <c:v>-0.14377982221585547</c:v>
              </c:pt>
              <c:pt idx="14">
                <c:v>-0.15714142305492976</c:v>
              </c:pt>
              <c:pt idx="15">
                <c:v>-0.17651657931927572</c:v>
              </c:pt>
              <c:pt idx="16">
                <c:v>-0.16547290996651096</c:v>
              </c:pt>
              <c:pt idx="17">
                <c:v>-0.19083793531774404</c:v>
              </c:pt>
              <c:pt idx="18">
                <c:v>-0.1876997980872378</c:v>
              </c:pt>
              <c:pt idx="19">
                <c:v>-0.24910963096550279</c:v>
              </c:pt>
              <c:pt idx="20">
                <c:v>-0.20858200371429719</c:v>
              </c:pt>
              <c:pt idx="21">
                <c:v>-0.23113089782067101</c:v>
              </c:pt>
              <c:pt idx="22">
                <c:v>-0.22660088325254896</c:v>
              </c:pt>
              <c:pt idx="23">
                <c:v>-0.21000271881599819</c:v>
              </c:pt>
              <c:pt idx="24">
                <c:v>-0.24693091186318417</c:v>
              </c:pt>
              <c:pt idx="25">
                <c:v>-0.24405916758629984</c:v>
              </c:pt>
              <c:pt idx="26">
                <c:v>-0.239235862029789</c:v>
              </c:pt>
              <c:pt idx="27">
                <c:v>-0.25330145773562923</c:v>
              </c:pt>
              <c:pt idx="28">
                <c:v>-0.28348864171700006</c:v>
              </c:pt>
              <c:pt idx="29">
                <c:v>-0.32404421159028457</c:v>
              </c:pt>
              <c:pt idx="30" formatCode="0%">
                <c:v>-0.38767838074185101</c:v>
              </c:pt>
            </c:numLit>
          </c:val>
          <c:smooth val="0"/>
        </c:ser>
        <c:ser>
          <c:idx val="3"/>
          <c:order val="3"/>
          <c:tx>
            <c:v>THG D</c:v>
          </c:tx>
          <c:spPr>
            <a:ln w="28575">
              <a:solidFill>
                <a:schemeClr val="accent2">
                  <a:lumMod val="75000"/>
                </a:schemeClr>
              </a:solidFill>
              <a:prstDash val="solid"/>
            </a:ln>
          </c:spPr>
          <c:marker>
            <c:symbol val="none"/>
          </c:marker>
          <c:cat>
            <c:numLit>
              <c:formatCode>0</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formatCode="General">
                <c:v>2021</c:v>
              </c:pt>
              <c:pt idx="32" formatCode="General">
                <c:v>2023</c:v>
              </c:pt>
            </c:numLit>
          </c:cat>
          <c:val>
            <c:numLit>
              <c:formatCode>0.0%</c:formatCode>
              <c:ptCount val="31"/>
              <c:pt idx="0">
                <c:v>0</c:v>
              </c:pt>
              <c:pt idx="1">
                <c:v>-4.0097085316496875E-2</c:v>
              </c:pt>
              <c:pt idx="2">
                <c:v>-7.9929230606620882E-2</c:v>
              </c:pt>
              <c:pt idx="3">
                <c:v>-8.7383322399917404E-2</c:v>
              </c:pt>
              <c:pt idx="4">
                <c:v>-0.10174153573628053</c:v>
              </c:pt>
              <c:pt idx="5">
                <c:v>-0.10518296942762698</c:v>
              </c:pt>
              <c:pt idx="6">
                <c:v>-9.0624731442290468E-2</c:v>
              </c:pt>
              <c:pt idx="7">
                <c:v>-0.11849819876039736</c:v>
              </c:pt>
              <c:pt idx="8">
                <c:v>-0.13854599354929842</c:v>
              </c:pt>
              <c:pt idx="9">
                <c:v>-0.1655753928730897</c:v>
              </c:pt>
              <c:pt idx="10">
                <c:v>-0.16742431599855648</c:v>
              </c:pt>
              <c:pt idx="11">
                <c:v>-0.15454136510389493</c:v>
              </c:pt>
              <c:pt idx="12">
                <c:v>-0.17171851992733406</c:v>
              </c:pt>
              <c:pt idx="13">
                <c:v>-0.17419161936673777</c:v>
              </c:pt>
              <c:pt idx="14">
                <c:v>-0.18745695893354986</c:v>
              </c:pt>
              <c:pt idx="15">
                <c:v>-0.20741764868441967</c:v>
              </c:pt>
              <c:pt idx="16">
                <c:v>-0.2019674323463907</c:v>
              </c:pt>
              <c:pt idx="17">
                <c:v>-0.22239911574627233</c:v>
              </c:pt>
              <c:pt idx="18">
                <c:v>-0.22159120972444049</c:v>
              </c:pt>
              <c:pt idx="19">
                <c:v>-0.27436875803479754</c:v>
              </c:pt>
              <c:pt idx="20">
                <c:v>-0.2479233350850272</c:v>
              </c:pt>
              <c:pt idx="21">
                <c:v>-0.26751310181675036</c:v>
              </c:pt>
              <c:pt idx="22">
                <c:v>-0.26266717119802241</c:v>
              </c:pt>
              <c:pt idx="23">
                <c:v>-0.24902995951088841</c:v>
              </c:pt>
              <c:pt idx="24">
                <c:v>-0.28030460448657318</c:v>
              </c:pt>
              <c:pt idx="25">
                <c:v>-0.2779036366991624</c:v>
              </c:pt>
              <c:pt idx="26">
                <c:v>-0.27494414289701868</c:v>
              </c:pt>
              <c:pt idx="27">
                <c:v>-0.28763485697397861</c:v>
              </c:pt>
              <c:pt idx="28">
                <c:v>-0.31653051485121153</c:v>
              </c:pt>
              <c:pt idx="29">
                <c:v>-0.3533370857668634</c:v>
              </c:pt>
              <c:pt idx="30" formatCode="0%">
                <c:v>-0.40947814688008466</c:v>
              </c:pt>
            </c:numLit>
          </c:val>
          <c:smooth val="0"/>
        </c:ser>
        <c:ser>
          <c:idx val="0"/>
          <c:order val="4"/>
          <c:tx>
            <c:v>Trendlinie  -40%</c:v>
          </c:tx>
          <c:spPr>
            <a:ln w="28575">
              <a:solidFill>
                <a:schemeClr val="accent3">
                  <a:lumMod val="75000"/>
                </a:schemeClr>
              </a:solidFill>
              <a:prstDash val="sysDash"/>
            </a:ln>
          </c:spPr>
          <c:marker>
            <c:symbol val="none"/>
          </c:marker>
          <c:cat>
            <c:numLit>
              <c:formatCode>0</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formatCode="General">
                <c:v>2021</c:v>
              </c:pt>
              <c:pt idx="32" formatCode="General">
                <c:v>2023</c:v>
              </c:pt>
            </c:numLit>
          </c:cat>
          <c:val>
            <c:numLit>
              <c:formatCode>0.0%</c:formatCode>
              <c:ptCount val="31"/>
              <c:pt idx="0" formatCode="0%">
                <c:v>0</c:v>
              </c:pt>
              <c:pt idx="1">
                <c:v>-1.3333333333333332E-2</c:v>
              </c:pt>
              <c:pt idx="2">
                <c:v>-2.6666666666666665E-2</c:v>
              </c:pt>
              <c:pt idx="3">
                <c:v>-3.9999999999999994E-2</c:v>
              </c:pt>
              <c:pt idx="4">
                <c:v>-5.333333333333333E-2</c:v>
              </c:pt>
              <c:pt idx="5">
                <c:v>-6.6666666666666666E-2</c:v>
              </c:pt>
              <c:pt idx="6">
                <c:v>-0.08</c:v>
              </c:pt>
              <c:pt idx="7">
                <c:v>-9.3333333333333338E-2</c:v>
              </c:pt>
              <c:pt idx="8">
                <c:v>-0.10666666666666667</c:v>
              </c:pt>
              <c:pt idx="9">
                <c:v>-0.12000000000000001</c:v>
              </c:pt>
              <c:pt idx="10">
                <c:v>-0.13333333333333333</c:v>
              </c:pt>
              <c:pt idx="11">
                <c:v>-0.14666666666666667</c:v>
              </c:pt>
              <c:pt idx="12">
                <c:v>-0.16</c:v>
              </c:pt>
              <c:pt idx="13">
                <c:v>-0.17333333333333334</c:v>
              </c:pt>
              <c:pt idx="14">
                <c:v>-0.18666666666666668</c:v>
              </c:pt>
              <c:pt idx="15">
                <c:v>-0.2</c:v>
              </c:pt>
              <c:pt idx="16">
                <c:v>-0.21333333333333335</c:v>
              </c:pt>
              <c:pt idx="17">
                <c:v>-0.22666666666666668</c:v>
              </c:pt>
              <c:pt idx="18">
                <c:v>-0.24000000000000002</c:v>
              </c:pt>
              <c:pt idx="19">
                <c:v>-0.25333333333333335</c:v>
              </c:pt>
              <c:pt idx="20">
                <c:v>-0.26666666666666666</c:v>
              </c:pt>
              <c:pt idx="21">
                <c:v>-0.27999999999999997</c:v>
              </c:pt>
              <c:pt idx="22">
                <c:v>-0.29333333333333328</c:v>
              </c:pt>
              <c:pt idx="23">
                <c:v>-0.30666666666666659</c:v>
              </c:pt>
              <c:pt idx="24">
                <c:v>-0.3199999999999999</c:v>
              </c:pt>
              <c:pt idx="25">
                <c:v>-0.3333333333333332</c:v>
              </c:pt>
              <c:pt idx="26">
                <c:v>-0.34666666666666651</c:v>
              </c:pt>
              <c:pt idx="27">
                <c:v>-0.35999999999999982</c:v>
              </c:pt>
              <c:pt idx="28">
                <c:v>-0.37333333333333313</c:v>
              </c:pt>
              <c:pt idx="29">
                <c:v>-0.38666666666666644</c:v>
              </c:pt>
              <c:pt idx="30" formatCode="0%">
                <c:v>-0.39999999999999974</c:v>
              </c:pt>
            </c:numLit>
          </c:val>
          <c:smooth val="0"/>
        </c:ser>
        <c:dLbls>
          <c:showLegendKey val="0"/>
          <c:showVal val="0"/>
          <c:showCatName val="0"/>
          <c:showSerName val="0"/>
          <c:showPercent val="0"/>
          <c:showBubbleSize val="0"/>
        </c:dLbls>
        <c:marker val="1"/>
        <c:smooth val="0"/>
        <c:axId val="353361752"/>
        <c:axId val="448920264"/>
      </c:lineChart>
      <c:catAx>
        <c:axId val="353361752"/>
        <c:scaling>
          <c:orientation val="minMax"/>
        </c:scaling>
        <c:delete val="0"/>
        <c:axPos val="b"/>
        <c:numFmt formatCode="0" sourceLinked="1"/>
        <c:majorTickMark val="out"/>
        <c:minorTickMark val="none"/>
        <c:tickLblPos val="low"/>
        <c:spPr>
          <a:ln w="3175">
            <a:solidFill>
              <a:srgbClr val="000000"/>
            </a:solidFill>
            <a:prstDash val="solid"/>
          </a:ln>
        </c:spPr>
        <c:txPr>
          <a:bodyPr rot="-5400000" vert="horz"/>
          <a:lstStyle/>
          <a:p>
            <a:pPr>
              <a:defRPr sz="1000" b="0">
                <a:latin typeface="+mn-lt"/>
              </a:defRPr>
            </a:pPr>
            <a:endParaRPr lang="de-DE"/>
          </a:p>
        </c:txPr>
        <c:crossAx val="448920264"/>
        <c:crosses val="autoZero"/>
        <c:auto val="1"/>
        <c:lblAlgn val="ctr"/>
        <c:lblOffset val="100"/>
        <c:tickLblSkip val="5"/>
        <c:tickMarkSkip val="1"/>
        <c:noMultiLvlLbl val="0"/>
      </c:catAx>
      <c:valAx>
        <c:axId val="448920264"/>
        <c:scaling>
          <c:orientation val="minMax"/>
          <c:min val="-0.5"/>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a:latin typeface="+mn-lt"/>
              </a:defRPr>
            </a:pPr>
            <a:endParaRPr lang="de-DE"/>
          </a:p>
        </c:txPr>
        <c:crossAx val="353361752"/>
        <c:crosses val="autoZero"/>
        <c:crossBetween val="midCat"/>
        <c:majorUnit val="0.1"/>
      </c:valAx>
      <c:spPr>
        <a:noFill/>
        <a:ln w="25400">
          <a:noFill/>
        </a:ln>
      </c:spPr>
    </c:plotArea>
    <c:legend>
      <c:legendPos val="r"/>
      <c:layout>
        <c:manualLayout>
          <c:xMode val="edge"/>
          <c:yMode val="edge"/>
          <c:x val="9.279710495138023E-2"/>
          <c:y val="0.45313241595599274"/>
          <c:w val="0.37235752480278722"/>
          <c:h val="0.35301250283011748"/>
        </c:manualLayout>
      </c:layout>
      <c:overlay val="1"/>
      <c:spPr>
        <a:solidFill>
          <a:srgbClr val="FFFFFF"/>
        </a:solidFill>
        <a:ln w="3175">
          <a:noFill/>
          <a:prstDash val="solid"/>
        </a:ln>
      </c:spPr>
      <c:txPr>
        <a:bodyPr/>
        <a:lstStyle/>
        <a:p>
          <a:pPr>
            <a:defRPr sz="1000" b="0">
              <a:latin typeface="+mn-lt"/>
            </a:defRPr>
          </a:pPr>
          <a:endParaRPr lang="de-DE"/>
        </a:p>
      </c:txPr>
    </c:legend>
    <c:plotVisOnly val="1"/>
    <c:dispBlanksAs val="gap"/>
    <c:showDLblsOverMax val="0"/>
  </c:chart>
  <c:spPr>
    <a:solidFill>
      <a:srgbClr val="FFFFFF"/>
    </a:solidFill>
    <a:ln w="3175">
      <a:solidFill>
        <a:schemeClr val="tx2"/>
      </a:solidFill>
      <a:prstDash val="solid"/>
    </a:ln>
  </c:spPr>
  <c:txPr>
    <a:bodyPr/>
    <a:lstStyle/>
    <a:p>
      <a:pPr>
        <a:defRPr sz="1400" b="1" i="0" u="none" strike="noStrike" baseline="0">
          <a:solidFill>
            <a:srgbClr val="000000"/>
          </a:solidFill>
          <a:latin typeface="Arial"/>
          <a:ea typeface="Arial"/>
          <a:cs typeface="Arial"/>
        </a:defRPr>
      </a:pPr>
      <a:endParaRPr lang="de-DE"/>
    </a:p>
  </c:txPr>
  <c:printSettings>
    <c:headerFooter alignWithMargins="0">
      <c:oddFooter>&amp;L&amp;"Arial,Standard"&amp;8Ministerium für Energiewende, Landwirtschaft, Umwelt und Digitalisierung Schleswig-Holstein
Statistisches Amt für Hamburg und Schleswig-Holstein</c:oddFooter>
    </c:headerFooter>
    <c:pageMargins b="0.984251969" l="0.78740157499999996" r="0.78740157499999996" t="0.984251969" header="0.4921259845" footer="0.4921259845"/>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117330306323195"/>
          <c:y val="0.13986680403267349"/>
          <c:w val="0.49003914376547675"/>
          <c:h val="0.74391480854612801"/>
        </c:manualLayout>
      </c:layout>
      <c:pieChart>
        <c:varyColors val="1"/>
        <c:ser>
          <c:idx val="0"/>
          <c:order val="0"/>
          <c:tx>
            <c:v>2019</c:v>
          </c:tx>
          <c:spPr>
            <a:ln>
              <a:solidFill>
                <a:schemeClr val="tx1"/>
              </a:solidFill>
            </a:ln>
          </c:spPr>
          <c:dPt>
            <c:idx val="0"/>
            <c:bubble3D val="0"/>
            <c:spPr>
              <a:solidFill>
                <a:srgbClr val="000000"/>
              </a:solidFill>
              <a:ln>
                <a:solidFill>
                  <a:schemeClr val="tx1"/>
                </a:solidFill>
              </a:ln>
            </c:spPr>
          </c:dPt>
          <c:dPt>
            <c:idx val="1"/>
            <c:bubble3D val="0"/>
            <c:spPr>
              <a:solidFill>
                <a:srgbClr val="7F7F7F"/>
              </a:solidFill>
              <a:ln>
                <a:solidFill>
                  <a:schemeClr val="tx1"/>
                </a:solidFill>
              </a:ln>
            </c:spPr>
          </c:dPt>
          <c:dPt>
            <c:idx val="2"/>
            <c:bubble3D val="0"/>
            <c:spPr>
              <a:solidFill>
                <a:srgbClr val="CCC1DA"/>
              </a:solidFill>
              <a:ln>
                <a:solidFill>
                  <a:schemeClr val="tx1"/>
                </a:solidFill>
              </a:ln>
            </c:spPr>
          </c:dPt>
          <c:dPt>
            <c:idx val="3"/>
            <c:bubble3D val="0"/>
            <c:spPr>
              <a:solidFill>
                <a:srgbClr val="C86866"/>
              </a:solidFill>
              <a:ln>
                <a:solidFill>
                  <a:schemeClr val="tx1"/>
                </a:solidFill>
              </a:ln>
            </c:spPr>
          </c:dPt>
          <c:dPt>
            <c:idx val="4"/>
            <c:bubble3D val="0"/>
            <c:spPr>
              <a:solidFill>
                <a:srgbClr val="4F6228"/>
              </a:solidFill>
              <a:ln>
                <a:solidFill>
                  <a:schemeClr val="tx1"/>
                </a:solidFill>
              </a:ln>
            </c:spPr>
          </c:dPt>
          <c:dPt>
            <c:idx val="5"/>
            <c:bubble3D val="0"/>
            <c:spPr>
              <a:solidFill>
                <a:srgbClr val="9BBB59"/>
              </a:solidFill>
              <a:ln>
                <a:solidFill>
                  <a:schemeClr val="tx1"/>
                </a:solidFill>
              </a:ln>
            </c:spPr>
          </c:dPt>
          <c:dPt>
            <c:idx val="6"/>
            <c:bubble3D val="0"/>
            <c:spPr>
              <a:solidFill>
                <a:srgbClr val="C3D69B"/>
              </a:solidFill>
              <a:ln>
                <a:solidFill>
                  <a:schemeClr val="tx1"/>
                </a:solidFill>
              </a:ln>
            </c:spPr>
          </c:dPt>
          <c:dPt>
            <c:idx val="7"/>
            <c:bubble3D val="0"/>
            <c:spPr>
              <a:solidFill>
                <a:srgbClr val="948A54"/>
              </a:solidFill>
              <a:ln>
                <a:solidFill>
                  <a:schemeClr val="tx1"/>
                </a:solidFill>
              </a:ln>
            </c:spPr>
          </c:dPt>
          <c:dLbls>
            <c:dLbl>
              <c:idx val="0"/>
              <c:tx>
                <c:rich>
                  <a:bodyPr/>
                  <a:lstStyle/>
                  <a:p>
                    <a:pPr>
                      <a:defRPr sz="1000">
                        <a:solidFill>
                          <a:schemeClr val="bg1"/>
                        </a:solidFill>
                      </a:defRPr>
                    </a:pPr>
                    <a:r>
                      <a:rPr lang="en-US" sz="1000"/>
                      <a:t>17,0%</a:t>
                    </a:r>
                    <a:endParaRPr lang="en-US"/>
                  </a:p>
                </c:rich>
              </c:tx>
              <c:numFmt formatCode="0.0%" sourceLinked="0"/>
              <c:spPr/>
              <c:showLegendKey val="0"/>
              <c:showVal val="0"/>
              <c:showCatName val="0"/>
              <c:showSerName val="0"/>
              <c:showPercent val="1"/>
              <c:showBubbleSize val="0"/>
              <c:extLst>
                <c:ext xmlns:c15="http://schemas.microsoft.com/office/drawing/2012/chart" uri="{CE6537A1-D6FC-4f65-9D91-7224C49458BB}"/>
              </c:extLst>
            </c:dLbl>
            <c:dLbl>
              <c:idx val="1"/>
              <c:layout>
                <c:manualLayout>
                  <c:x val="-5.9151925477380239E-3"/>
                  <c:y val="-0.15856943115755393"/>
                </c:manualLayout>
              </c:layout>
              <c:tx>
                <c:rich>
                  <a:bodyPr/>
                  <a:lstStyle/>
                  <a:p>
                    <a:pPr>
                      <a:defRPr sz="1000">
                        <a:solidFill>
                          <a:sysClr val="windowText" lastClr="000000"/>
                        </a:solidFill>
                      </a:defRPr>
                    </a:pPr>
                    <a:r>
                      <a:rPr lang="en-US" sz="1000"/>
                      <a:t>3,9%</a:t>
                    </a:r>
                    <a:endParaRPr lang="en-US"/>
                  </a:p>
                </c:rich>
              </c:tx>
              <c:numFmt formatCode="0.0%" sourceLinked="0"/>
              <c:spPr/>
              <c:showLegendKey val="0"/>
              <c:showVal val="0"/>
              <c:showCatName val="0"/>
              <c:showSerName val="0"/>
              <c:showPercent val="1"/>
              <c:showBubbleSize val="0"/>
              <c:extLst>
                <c:ext xmlns:c15="http://schemas.microsoft.com/office/drawing/2012/chart" uri="{CE6537A1-D6FC-4f65-9D91-7224C49458BB}"/>
              </c:extLst>
            </c:dLbl>
            <c:dLbl>
              <c:idx val="2"/>
              <c:tx>
                <c:rich>
                  <a:bodyPr/>
                  <a:lstStyle/>
                  <a:p>
                    <a:r>
                      <a:rPr lang="en-US" sz="1000"/>
                      <a:t>29,4%</a:t>
                    </a:r>
                    <a:endParaRPr lang="en-US"/>
                  </a:p>
                </c:rich>
              </c:tx>
              <c:showLegendKey val="0"/>
              <c:showVal val="0"/>
              <c:showCatName val="0"/>
              <c:showSerName val="0"/>
              <c:showPercent val="1"/>
              <c:showBubbleSize val="0"/>
              <c:extLst>
                <c:ext xmlns:c15="http://schemas.microsoft.com/office/drawing/2012/chart" uri="{CE6537A1-D6FC-4f65-9D91-7224C49458BB}"/>
              </c:extLst>
            </c:dLbl>
            <c:dLbl>
              <c:idx val="3"/>
              <c:layout>
                <c:manualLayout>
                  <c:x val="5.057463370888178E-2"/>
                  <c:y val="1.1172639634998895E-2"/>
                </c:manualLayout>
              </c:layout>
              <c:tx>
                <c:rich>
                  <a:bodyPr/>
                  <a:lstStyle/>
                  <a:p>
                    <a:r>
                      <a:rPr lang="en-US" sz="1000"/>
                      <a:t>3,1%</a:t>
                    </a:r>
                    <a:endParaRPr lang="en-US"/>
                  </a:p>
                </c:rich>
              </c:tx>
              <c:showLegendKey val="0"/>
              <c:showVal val="0"/>
              <c:showCatName val="0"/>
              <c:showSerName val="0"/>
              <c:showPercent val="1"/>
              <c:showBubbleSize val="0"/>
              <c:extLst>
                <c:ext xmlns:c15="http://schemas.microsoft.com/office/drawing/2012/chart" uri="{CE6537A1-D6FC-4f65-9D91-7224C49458BB}"/>
              </c:extLst>
            </c:dLbl>
            <c:dLbl>
              <c:idx val="4"/>
              <c:layout>
                <c:manualLayout>
                  <c:x val="-5.3365596306185849E-2"/>
                  <c:y val="-1.1106407636050633E-2"/>
                </c:manualLayout>
              </c:layout>
              <c:tx>
                <c:rich>
                  <a:bodyPr/>
                  <a:lstStyle/>
                  <a:p>
                    <a:pPr>
                      <a:defRPr sz="1000">
                        <a:solidFill>
                          <a:sysClr val="windowText" lastClr="000000"/>
                        </a:solidFill>
                      </a:defRPr>
                    </a:pPr>
                    <a:r>
                      <a:rPr lang="en-US" sz="1000"/>
                      <a:t>0,8%</a:t>
                    </a:r>
                    <a:endParaRPr lang="en-US"/>
                  </a:p>
                </c:rich>
              </c:tx>
              <c:numFmt formatCode="0.0%" sourceLinked="0"/>
              <c:spPr/>
              <c:showLegendKey val="0"/>
              <c:showVal val="0"/>
              <c:showCatName val="0"/>
              <c:showSerName val="0"/>
              <c:showPercent val="1"/>
              <c:showBubbleSize val="0"/>
              <c:extLst>
                <c:ext xmlns:c15="http://schemas.microsoft.com/office/drawing/2012/chart" uri="{CE6537A1-D6FC-4f65-9D91-7224C49458BB}"/>
              </c:extLst>
            </c:dLbl>
            <c:dLbl>
              <c:idx val="5"/>
              <c:tx>
                <c:rich>
                  <a:bodyPr/>
                  <a:lstStyle/>
                  <a:p>
                    <a:r>
                      <a:rPr lang="en-US"/>
                      <a:t>41,1%</a:t>
                    </a:r>
                  </a:p>
                </c:rich>
              </c:tx>
              <c:showLegendKey val="0"/>
              <c:showVal val="0"/>
              <c:showCatName val="0"/>
              <c:showSerName val="0"/>
              <c:showPercent val="1"/>
              <c:showBubbleSize val="0"/>
              <c:extLst>
                <c:ext xmlns:c15="http://schemas.microsoft.com/office/drawing/2012/chart" uri="{CE6537A1-D6FC-4f65-9D91-7224C49458BB}"/>
              </c:extLst>
            </c:dLbl>
            <c:dLbl>
              <c:idx val="6"/>
              <c:layout>
                <c:manualLayout>
                  <c:x val="-4.1686407989375437E-2"/>
                  <c:y val="1.715480568693065E-2"/>
                </c:manualLayout>
              </c:layout>
              <c:tx>
                <c:rich>
                  <a:bodyPr/>
                  <a:lstStyle/>
                  <a:p>
                    <a:r>
                      <a:rPr lang="en-US" sz="1000"/>
                      <a:t>1,6%</a:t>
                    </a:r>
                    <a:endParaRPr lang="en-US"/>
                  </a:p>
                </c:rich>
              </c:tx>
              <c:showLegendKey val="0"/>
              <c:showVal val="0"/>
              <c:showCatName val="0"/>
              <c:showSerName val="0"/>
              <c:showPercent val="1"/>
              <c:showBubbleSize val="0"/>
              <c:extLst>
                <c:ext xmlns:c15="http://schemas.microsoft.com/office/drawing/2012/chart" uri="{CE6537A1-D6FC-4f65-9D91-7224C49458BB}"/>
              </c:extLst>
            </c:dLbl>
            <c:dLbl>
              <c:idx val="7"/>
              <c:layout>
                <c:manualLayout>
                  <c:x val="3.2064762935822805E-2"/>
                  <c:y val="-3.1152647975077882E-2"/>
                </c:manualLayout>
              </c:layout>
              <c:tx>
                <c:rich>
                  <a:bodyPr/>
                  <a:lstStyle/>
                  <a:p>
                    <a:r>
                      <a:rPr lang="en-US"/>
                      <a:t>3,1%</a:t>
                    </a:r>
                  </a:p>
                </c:rich>
              </c:tx>
              <c:showLegendKey val="0"/>
              <c:showVal val="0"/>
              <c:showCatName val="0"/>
              <c:showSerName val="0"/>
              <c:showPercent val="1"/>
              <c:showBubbleSize val="0"/>
              <c:extLst>
                <c:ext xmlns:c15="http://schemas.microsoft.com/office/drawing/2012/chart" uri="{CE6537A1-D6FC-4f65-9D91-7224C49458BB}"/>
              </c:extLst>
            </c:dLbl>
            <c:numFmt formatCode="0.0%" sourceLinked="0"/>
            <c:spPr>
              <a:noFill/>
              <a:ln>
                <a:noFill/>
              </a:ln>
              <a:effectLst/>
            </c:spPr>
            <c:txPr>
              <a:bodyPr/>
              <a:lstStyle/>
              <a:p>
                <a:pPr>
                  <a:defRPr sz="1000"/>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Lit>
              <c:ptCount val="8"/>
              <c:pt idx="0">
                <c:v>Kohlen</c:v>
              </c:pt>
              <c:pt idx="1">
                <c:v>Mineralöle und sonstige</c:v>
              </c:pt>
              <c:pt idx="2">
                <c:v>Erdgas</c:v>
              </c:pt>
              <c:pt idx="3">
                <c:v>nicht biogene Abfälle</c:v>
              </c:pt>
              <c:pt idx="4">
                <c:v>feste/flüssige Biomasse</c:v>
              </c:pt>
              <c:pt idx="5">
                <c:v>Biogas</c:v>
              </c:pt>
              <c:pt idx="6">
                <c:v>Klärgas/Deponiegas</c:v>
              </c:pt>
              <c:pt idx="7">
                <c:v>biogene Abfälle</c:v>
              </c:pt>
            </c:strLit>
          </c:cat>
          <c:val>
            <c:numLit>
              <c:formatCode>0</c:formatCode>
              <c:ptCount val="8"/>
              <c:pt idx="0">
                <c:v>736775</c:v>
              </c:pt>
              <c:pt idx="1">
                <c:v>168853</c:v>
              </c:pt>
              <c:pt idx="2">
                <c:v>1271751</c:v>
              </c:pt>
              <c:pt idx="3">
                <c:v>135082</c:v>
              </c:pt>
              <c:pt idx="4">
                <c:v>34461</c:v>
              </c:pt>
              <c:pt idx="5">
                <c:v>1781019.660347179</c:v>
              </c:pt>
              <c:pt idx="6">
                <c:v>68578.318999999989</c:v>
              </c:pt>
              <c:pt idx="7">
                <c:v>135082</c:v>
              </c:pt>
            </c:numLit>
          </c:val>
        </c:ser>
        <c:dLbls>
          <c:showLegendKey val="0"/>
          <c:showVal val="0"/>
          <c:showCatName val="0"/>
          <c:showSerName val="0"/>
          <c:showPercent val="0"/>
          <c:showBubbleSize val="0"/>
          <c:showLeaderLines val="1"/>
        </c:dLbls>
        <c:firstSliceAng val="360"/>
      </c:pieChart>
    </c:plotArea>
    <c:plotVisOnly val="1"/>
    <c:dispBlanksAs val="gap"/>
    <c:showDLblsOverMax val="0"/>
  </c:chart>
  <c:spPr>
    <a:noFill/>
    <a:ln>
      <a:noFill/>
    </a:ln>
  </c:spPr>
  <c:txPr>
    <a:bodyPr/>
    <a:lstStyle/>
    <a:p>
      <a:pPr>
        <a:defRPr sz="1000"/>
      </a:pPr>
      <a:endParaRPr lang="de-DE"/>
    </a:p>
  </c:txPr>
  <c:printSettings>
    <c:headerFooter>
      <c:oddFooter>&amp;L&amp;"Arial,Standard"&amp;8Ministerium für Energiewende, Landwirtschaft, Umwelt und ländliche Räume Schleswig-Holstein
Statistisches Amt für Hamburg und Schleswig-Holstein</c:oddFooter>
    </c:headerFooter>
    <c:pageMargins b="0.78740157499999996" l="0.7" r="0.7" t="0.78740157499999996" header="0.3" footer="0.3"/>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141925274046637E-2"/>
          <c:y val="4.7341237706901927E-2"/>
          <c:w val="0.61585457284809786"/>
          <c:h val="0.83291470919076294"/>
        </c:manualLayout>
      </c:layout>
      <c:areaChart>
        <c:grouping val="stacked"/>
        <c:varyColors val="0"/>
        <c:ser>
          <c:idx val="6"/>
          <c:order val="0"/>
          <c:tx>
            <c:v>biogene Abfälle</c:v>
          </c:tx>
          <c:spPr>
            <a:solidFill>
              <a:schemeClr val="bg2">
                <a:lumMod val="50000"/>
              </a:schemeClr>
            </a:solidFill>
            <a:ln w="25400">
              <a:noFill/>
            </a:ln>
          </c:spPr>
          <c:cat>
            <c:numLit>
              <c:formatCode>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c:formatCode>
              <c:ptCount val="17"/>
              <c:pt idx="0">
                <c:v>196778</c:v>
              </c:pt>
              <c:pt idx="1">
                <c:v>207573</c:v>
              </c:pt>
              <c:pt idx="2">
                <c:v>246357.5</c:v>
              </c:pt>
              <c:pt idx="3">
                <c:v>305000</c:v>
              </c:pt>
              <c:pt idx="4">
                <c:v>351792.5</c:v>
              </c:pt>
              <c:pt idx="5">
                <c:v>370529.5</c:v>
              </c:pt>
              <c:pt idx="6">
                <c:v>395498</c:v>
              </c:pt>
              <c:pt idx="7">
                <c:v>642041.65</c:v>
              </c:pt>
              <c:pt idx="8">
                <c:v>595061.5</c:v>
              </c:pt>
              <c:pt idx="9">
                <c:v>587444.5</c:v>
              </c:pt>
              <c:pt idx="10">
                <c:v>571428</c:v>
              </c:pt>
              <c:pt idx="11">
                <c:v>539933.5</c:v>
              </c:pt>
              <c:pt idx="12">
                <c:v>547713.5</c:v>
              </c:pt>
              <c:pt idx="13">
                <c:v>552080.5</c:v>
              </c:pt>
              <c:pt idx="14">
                <c:v>604815.5</c:v>
              </c:pt>
              <c:pt idx="15">
                <c:v>605288</c:v>
              </c:pt>
              <c:pt idx="16">
                <c:v>601159</c:v>
              </c:pt>
            </c:numLit>
          </c:val>
        </c:ser>
        <c:ser>
          <c:idx val="4"/>
          <c:order val="1"/>
          <c:tx>
            <c:v>Biogas</c:v>
          </c:tx>
          <c:spPr>
            <a:solidFill>
              <a:schemeClr val="accent3"/>
            </a:solidFill>
            <a:ln w="25400">
              <a:noFill/>
            </a:ln>
          </c:spPr>
          <c:cat>
            <c:numLit>
              <c:formatCode>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c:formatCode>
              <c:ptCount val="17"/>
              <c:pt idx="0">
                <c:v>0</c:v>
              </c:pt>
              <c:pt idx="1">
                <c:v>0</c:v>
              </c:pt>
              <c:pt idx="2">
                <c:v>0</c:v>
              </c:pt>
              <c:pt idx="3">
                <c:v>76320.949999999983</c:v>
              </c:pt>
              <c:pt idx="4">
                <c:v>175972.08900000001</c:v>
              </c:pt>
              <c:pt idx="5">
                <c:v>331625.37299999996</c:v>
              </c:pt>
              <c:pt idx="6">
                <c:v>413186.38199999998</c:v>
              </c:pt>
              <c:pt idx="7">
                <c:v>561986.13939999999</c:v>
              </c:pt>
              <c:pt idx="8">
                <c:v>803305.25060000003</c:v>
              </c:pt>
              <c:pt idx="9">
                <c:v>1073002.207225197</c:v>
              </c:pt>
              <c:pt idx="10">
                <c:v>1218225.7495999997</c:v>
              </c:pt>
              <c:pt idx="11">
                <c:v>1272966.1949999998</c:v>
              </c:pt>
              <c:pt idx="12">
                <c:v>1322656.1287999998</c:v>
              </c:pt>
              <c:pt idx="13">
                <c:v>1331012.1557</c:v>
              </c:pt>
              <c:pt idx="14">
                <c:v>1357424.0657000002</c:v>
              </c:pt>
              <c:pt idx="15">
                <c:v>1701599.73</c:v>
              </c:pt>
              <c:pt idx="16">
                <c:v>1804532.8900000001</c:v>
              </c:pt>
            </c:numLit>
          </c:val>
        </c:ser>
        <c:ser>
          <c:idx val="5"/>
          <c:order val="2"/>
          <c:tx>
            <c:v>Klärgas/Deponiegas</c:v>
          </c:tx>
          <c:spPr>
            <a:solidFill>
              <a:schemeClr val="accent3">
                <a:lumMod val="60000"/>
                <a:lumOff val="40000"/>
              </a:schemeClr>
            </a:solidFill>
            <a:ln w="25400">
              <a:noFill/>
            </a:ln>
          </c:spPr>
          <c:cat>
            <c:numLit>
              <c:formatCode>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c:formatCode>
              <c:ptCount val="17"/>
              <c:pt idx="0">
                <c:v>15493</c:v>
              </c:pt>
              <c:pt idx="1">
                <c:v>12677</c:v>
              </c:pt>
              <c:pt idx="2">
                <c:v>5382</c:v>
              </c:pt>
              <c:pt idx="3">
                <c:v>59437.439998811249</c:v>
              </c:pt>
              <c:pt idx="4">
                <c:v>65297.366380797605</c:v>
              </c:pt>
              <c:pt idx="5">
                <c:v>67254.423295908142</c:v>
              </c:pt>
              <c:pt idx="6">
                <c:v>68415.093249946338</c:v>
              </c:pt>
              <c:pt idx="7">
                <c:v>71431.620769219327</c:v>
              </c:pt>
              <c:pt idx="8">
                <c:v>67876.444444444453</c:v>
              </c:pt>
              <c:pt idx="9">
                <c:v>74747.105042506664</c:v>
              </c:pt>
              <c:pt idx="10">
                <c:v>77502.494444444441</c:v>
              </c:pt>
              <c:pt idx="11">
                <c:v>80928.796666666676</c:v>
              </c:pt>
              <c:pt idx="12">
                <c:v>77645.832222222205</c:v>
              </c:pt>
              <c:pt idx="13">
                <c:v>77393.693333333329</c:v>
              </c:pt>
              <c:pt idx="14">
                <c:v>83146.931111111102</c:v>
              </c:pt>
              <c:pt idx="15">
                <c:v>90235.839999999997</c:v>
              </c:pt>
              <c:pt idx="16">
                <c:v>83970.095000000001</c:v>
              </c:pt>
            </c:numLit>
          </c:val>
        </c:ser>
        <c:ser>
          <c:idx val="3"/>
          <c:order val="3"/>
          <c:tx>
            <c:v>feste/flüssige Biomasse</c:v>
          </c:tx>
          <c:spPr>
            <a:solidFill>
              <a:schemeClr val="accent3">
                <a:lumMod val="50000"/>
              </a:schemeClr>
            </a:solidFill>
            <a:ln w="25400">
              <a:noFill/>
            </a:ln>
          </c:spPr>
          <c:cat>
            <c:numLit>
              <c:formatCode>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c:formatCode>
              <c:ptCount val="17"/>
              <c:pt idx="0">
                <c:v>0</c:v>
              </c:pt>
              <c:pt idx="1">
                <c:v>0</c:v>
              </c:pt>
              <c:pt idx="2">
                <c:v>0</c:v>
              </c:pt>
              <c:pt idx="3">
                <c:v>0</c:v>
              </c:pt>
              <c:pt idx="4">
                <c:v>0</c:v>
              </c:pt>
              <c:pt idx="5">
                <c:v>0</c:v>
              </c:pt>
              <c:pt idx="6">
                <c:v>0</c:v>
              </c:pt>
              <c:pt idx="7">
                <c:v>1332</c:v>
              </c:pt>
              <c:pt idx="8">
                <c:v>19373.900000000001</c:v>
              </c:pt>
              <c:pt idx="9">
                <c:v>66349.600000000006</c:v>
              </c:pt>
              <c:pt idx="10">
                <c:v>61058.33</c:v>
              </c:pt>
              <c:pt idx="11">
                <c:v>108950.2</c:v>
              </c:pt>
              <c:pt idx="12">
                <c:v>136586.01</c:v>
              </c:pt>
              <c:pt idx="13">
                <c:v>122671</c:v>
              </c:pt>
              <c:pt idx="14">
                <c:v>109691</c:v>
              </c:pt>
              <c:pt idx="15">
                <c:v>108078</c:v>
              </c:pt>
              <c:pt idx="16">
                <c:v>93630</c:v>
              </c:pt>
            </c:numLit>
          </c:val>
        </c:ser>
        <c:ser>
          <c:idx val="7"/>
          <c:order val="4"/>
          <c:tx>
            <c:v>nicht biogene Abfälle</c:v>
          </c:tx>
          <c:spPr>
            <a:solidFill>
              <a:srgbClr val="C86866"/>
            </a:solidFill>
            <a:ln w="25400">
              <a:noFill/>
            </a:ln>
          </c:spPr>
          <c:cat>
            <c:numLit>
              <c:formatCode>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c:formatCode>
              <c:ptCount val="17"/>
              <c:pt idx="0">
                <c:v>196778</c:v>
              </c:pt>
              <c:pt idx="1">
                <c:v>207573</c:v>
              </c:pt>
              <c:pt idx="2">
                <c:v>246357.5</c:v>
              </c:pt>
              <c:pt idx="3">
                <c:v>305000</c:v>
              </c:pt>
              <c:pt idx="4">
                <c:v>351792.5</c:v>
              </c:pt>
              <c:pt idx="5">
                <c:v>370529.5</c:v>
              </c:pt>
              <c:pt idx="6">
                <c:v>395498</c:v>
              </c:pt>
              <c:pt idx="7">
                <c:v>642041.65</c:v>
              </c:pt>
              <c:pt idx="8">
                <c:v>595061.5</c:v>
              </c:pt>
              <c:pt idx="9">
                <c:v>591426.5</c:v>
              </c:pt>
              <c:pt idx="10">
                <c:v>571428</c:v>
              </c:pt>
              <c:pt idx="11">
                <c:v>539933.5</c:v>
              </c:pt>
              <c:pt idx="12">
                <c:v>547713.5</c:v>
              </c:pt>
              <c:pt idx="13">
                <c:v>552080.5</c:v>
              </c:pt>
              <c:pt idx="14">
                <c:v>604815.5</c:v>
              </c:pt>
              <c:pt idx="15">
                <c:v>605288</c:v>
              </c:pt>
              <c:pt idx="16">
                <c:v>601159</c:v>
              </c:pt>
            </c:numLit>
          </c:val>
        </c:ser>
        <c:ser>
          <c:idx val="0"/>
          <c:order val="5"/>
          <c:tx>
            <c:v>Erdgas</c:v>
          </c:tx>
          <c:spPr>
            <a:solidFill>
              <a:srgbClr val="CCC1DA"/>
            </a:solidFill>
          </c:spPr>
          <c:cat>
            <c:numLit>
              <c:formatCode>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c:formatCode>
              <c:ptCount val="17"/>
              <c:pt idx="0">
                <c:v>900552</c:v>
              </c:pt>
              <c:pt idx="1">
                <c:v>888518</c:v>
              </c:pt>
              <c:pt idx="2">
                <c:v>985406.7</c:v>
              </c:pt>
              <c:pt idx="3">
                <c:v>1014926.7</c:v>
              </c:pt>
              <c:pt idx="4">
                <c:v>958073.8</c:v>
              </c:pt>
              <c:pt idx="5">
                <c:v>1204880.3999999999</c:v>
              </c:pt>
              <c:pt idx="6">
                <c:v>1213356.5</c:v>
              </c:pt>
              <c:pt idx="7">
                <c:v>1135567.3999999999</c:v>
              </c:pt>
              <c:pt idx="8">
                <c:v>1334553.1000000001</c:v>
              </c:pt>
              <c:pt idx="9">
                <c:v>1334664.1200000001</c:v>
              </c:pt>
              <c:pt idx="10">
                <c:v>1376079.27</c:v>
              </c:pt>
              <c:pt idx="11">
                <c:v>941818.09000000008</c:v>
              </c:pt>
              <c:pt idx="12">
                <c:v>1193822.1000000001</c:v>
              </c:pt>
              <c:pt idx="13">
                <c:v>1355749.13</c:v>
              </c:pt>
              <c:pt idx="14">
                <c:v>1436029.35</c:v>
              </c:pt>
              <c:pt idx="15">
                <c:v>1795582</c:v>
              </c:pt>
              <c:pt idx="16">
                <c:v>2027667</c:v>
              </c:pt>
            </c:numLit>
          </c:val>
        </c:ser>
        <c:ser>
          <c:idx val="1"/>
          <c:order val="6"/>
          <c:tx>
            <c:v>Mineralöle und sonstige</c:v>
          </c:tx>
          <c:spPr>
            <a:solidFill>
              <a:srgbClr val="7F7F7F"/>
            </a:solidFill>
          </c:spPr>
          <c:cat>
            <c:numLit>
              <c:formatCode>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c:formatCode>
              <c:ptCount val="17"/>
              <c:pt idx="0">
                <c:v>1370366</c:v>
              </c:pt>
              <c:pt idx="1">
                <c:v>1229100</c:v>
              </c:pt>
              <c:pt idx="2">
                <c:v>1175779</c:v>
              </c:pt>
              <c:pt idx="3">
                <c:v>1468645</c:v>
              </c:pt>
              <c:pt idx="4">
                <c:v>1122096</c:v>
              </c:pt>
              <c:pt idx="5">
                <c:v>836205</c:v>
              </c:pt>
              <c:pt idx="6">
                <c:v>1175470</c:v>
              </c:pt>
              <c:pt idx="7">
                <c:v>931235.3</c:v>
              </c:pt>
              <c:pt idx="8">
                <c:v>820662</c:v>
              </c:pt>
              <c:pt idx="9">
                <c:v>1087673.8</c:v>
              </c:pt>
              <c:pt idx="10">
                <c:v>838263.61</c:v>
              </c:pt>
              <c:pt idx="11">
                <c:v>1223430.96</c:v>
              </c:pt>
              <c:pt idx="12">
                <c:v>1134252.6499999999</c:v>
              </c:pt>
              <c:pt idx="13">
                <c:v>1140313.3999999999</c:v>
              </c:pt>
              <c:pt idx="14">
                <c:v>1124899.1400000001</c:v>
              </c:pt>
              <c:pt idx="15">
                <c:v>829917</c:v>
              </c:pt>
              <c:pt idx="16">
                <c:v>867428</c:v>
              </c:pt>
            </c:numLit>
          </c:val>
        </c:ser>
        <c:ser>
          <c:idx val="2"/>
          <c:order val="7"/>
          <c:tx>
            <c:v>Kohlen</c:v>
          </c:tx>
          <c:spPr>
            <a:solidFill>
              <a:schemeClr val="tx1"/>
            </a:solidFill>
          </c:spPr>
          <c:cat>
            <c:numLit>
              <c:formatCode>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Lit>
          </c:cat>
          <c:val>
            <c:numLit>
              <c:formatCode>0</c:formatCode>
              <c:ptCount val="17"/>
              <c:pt idx="0">
                <c:v>4261960</c:v>
              </c:pt>
              <c:pt idx="1">
                <c:v>4152805</c:v>
              </c:pt>
              <c:pt idx="2">
                <c:v>3708018</c:v>
              </c:pt>
              <c:pt idx="3">
                <c:v>3784182</c:v>
              </c:pt>
              <c:pt idx="4">
                <c:v>3353264</c:v>
              </c:pt>
              <c:pt idx="5">
                <c:v>3030556</c:v>
              </c:pt>
              <c:pt idx="6">
                <c:v>3371808</c:v>
              </c:pt>
              <c:pt idx="7">
                <c:v>3652783.9</c:v>
              </c:pt>
              <c:pt idx="8">
                <c:v>2617577</c:v>
              </c:pt>
              <c:pt idx="9">
                <c:v>3119588.4</c:v>
              </c:pt>
              <c:pt idx="10">
                <c:v>3169470.44</c:v>
              </c:pt>
              <c:pt idx="11">
                <c:v>2837753.8899999997</c:v>
              </c:pt>
              <c:pt idx="12">
                <c:v>2959571.37</c:v>
              </c:pt>
              <c:pt idx="13">
                <c:v>2881110.61</c:v>
              </c:pt>
              <c:pt idx="14">
                <c:v>2857758.21</c:v>
              </c:pt>
              <c:pt idx="15">
                <c:v>2840153</c:v>
              </c:pt>
              <c:pt idx="16">
                <c:v>2102832</c:v>
              </c:pt>
            </c:numLit>
          </c:val>
        </c:ser>
        <c:dLbls>
          <c:showLegendKey val="0"/>
          <c:showVal val="0"/>
          <c:showCatName val="0"/>
          <c:showSerName val="0"/>
          <c:showPercent val="0"/>
          <c:showBubbleSize val="0"/>
        </c:dLbls>
        <c:axId val="452104960"/>
        <c:axId val="452105744"/>
      </c:areaChart>
      <c:catAx>
        <c:axId val="452104960"/>
        <c:scaling>
          <c:orientation val="minMax"/>
        </c:scaling>
        <c:delete val="0"/>
        <c:axPos val="b"/>
        <c:numFmt formatCode="0" sourceLinked="1"/>
        <c:majorTickMark val="out"/>
        <c:minorTickMark val="none"/>
        <c:tickLblPos val="nextTo"/>
        <c:txPr>
          <a:bodyPr rot="-5400000" vert="horz"/>
          <a:lstStyle/>
          <a:p>
            <a:pPr>
              <a:defRPr/>
            </a:pPr>
            <a:endParaRPr lang="de-DE"/>
          </a:p>
        </c:txPr>
        <c:crossAx val="452105744"/>
        <c:crosses val="autoZero"/>
        <c:auto val="1"/>
        <c:lblAlgn val="ctr"/>
        <c:lblOffset val="100"/>
        <c:tickLblSkip val="2"/>
        <c:noMultiLvlLbl val="0"/>
      </c:catAx>
      <c:valAx>
        <c:axId val="452105744"/>
        <c:scaling>
          <c:orientation val="minMax"/>
        </c:scaling>
        <c:delete val="0"/>
        <c:axPos val="l"/>
        <c:majorGridlines/>
        <c:numFmt formatCode="0" sourceLinked="1"/>
        <c:majorTickMark val="out"/>
        <c:minorTickMark val="none"/>
        <c:tickLblPos val="nextTo"/>
        <c:crossAx val="452104960"/>
        <c:crosses val="autoZero"/>
        <c:crossBetween val="midCat"/>
        <c:dispUnits>
          <c:builtInUnit val="millions"/>
        </c:dispUnits>
      </c:valAx>
    </c:plotArea>
    <c:legend>
      <c:legendPos val="r"/>
      <c:layout>
        <c:manualLayout>
          <c:xMode val="edge"/>
          <c:yMode val="edge"/>
          <c:x val="0.68793984180223489"/>
          <c:y val="0.4366882011931737"/>
          <c:w val="0.27764335551450148"/>
          <c:h val="0.54577167972215512"/>
        </c:manualLayout>
      </c:layout>
      <c:overlay val="0"/>
      <c:txPr>
        <a:bodyPr/>
        <a:lstStyle/>
        <a:p>
          <a:pPr>
            <a:defRPr sz="1000"/>
          </a:pPr>
          <a:endParaRPr lang="de-DE"/>
        </a:p>
      </c:txPr>
    </c:legend>
    <c:plotVisOnly val="1"/>
    <c:dispBlanksAs val="zero"/>
    <c:showDLblsOverMax val="0"/>
  </c:chart>
  <c:spPr>
    <a:ln w="3175">
      <a:solidFill>
        <a:schemeClr val="tx2"/>
      </a:solidFill>
    </a:ln>
  </c:spPr>
  <c:printSettings>
    <c:headerFooter/>
    <c:pageMargins b="0.78740157499999996" l="0.7" r="0.7" t="0.78740157499999996"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920930779174994"/>
          <c:y val="0.10592852728312413"/>
          <c:w val="0.6000220626985282"/>
          <c:h val="0.77061427061860133"/>
        </c:manualLayout>
      </c:layout>
      <c:pieChart>
        <c:varyColors val="1"/>
        <c:ser>
          <c:idx val="0"/>
          <c:order val="0"/>
          <c:tx>
            <c:v>2019</c:v>
          </c:tx>
          <c:spPr>
            <a:ln>
              <a:solidFill>
                <a:schemeClr val="tx1"/>
              </a:solidFill>
            </a:ln>
          </c:spPr>
          <c:dPt>
            <c:idx val="0"/>
            <c:bubble3D val="0"/>
            <c:spPr>
              <a:solidFill>
                <a:schemeClr val="tx1"/>
              </a:solidFill>
              <a:ln>
                <a:solidFill>
                  <a:schemeClr val="tx1"/>
                </a:solidFill>
              </a:ln>
            </c:spPr>
          </c:dPt>
          <c:dPt>
            <c:idx val="1"/>
            <c:bubble3D val="0"/>
            <c:spPr>
              <a:solidFill>
                <a:schemeClr val="tx1">
                  <a:lumMod val="50000"/>
                  <a:lumOff val="50000"/>
                </a:schemeClr>
              </a:solidFill>
              <a:ln>
                <a:solidFill>
                  <a:schemeClr val="tx1"/>
                </a:solidFill>
              </a:ln>
            </c:spPr>
          </c:dPt>
          <c:dPt>
            <c:idx val="2"/>
            <c:bubble3D val="0"/>
            <c:spPr>
              <a:solidFill>
                <a:schemeClr val="accent4">
                  <a:lumMod val="40000"/>
                  <a:lumOff val="60000"/>
                </a:schemeClr>
              </a:solidFill>
              <a:ln>
                <a:solidFill>
                  <a:schemeClr val="tx1"/>
                </a:solidFill>
              </a:ln>
            </c:spPr>
          </c:dPt>
          <c:dPt>
            <c:idx val="3"/>
            <c:bubble3D val="0"/>
            <c:spPr>
              <a:solidFill>
                <a:srgbClr val="C86866"/>
              </a:solidFill>
              <a:ln>
                <a:solidFill>
                  <a:schemeClr val="tx1"/>
                </a:solidFill>
              </a:ln>
            </c:spPr>
          </c:dPt>
          <c:dPt>
            <c:idx val="4"/>
            <c:bubble3D val="0"/>
            <c:spPr>
              <a:solidFill>
                <a:schemeClr val="accent3">
                  <a:lumMod val="50000"/>
                </a:schemeClr>
              </a:solidFill>
              <a:ln>
                <a:solidFill>
                  <a:schemeClr val="tx1"/>
                </a:solidFill>
              </a:ln>
            </c:spPr>
          </c:dPt>
          <c:dPt>
            <c:idx val="5"/>
            <c:bubble3D val="0"/>
            <c:spPr>
              <a:solidFill>
                <a:schemeClr val="accent3"/>
              </a:solidFill>
              <a:ln>
                <a:solidFill>
                  <a:schemeClr val="tx1"/>
                </a:solidFill>
              </a:ln>
            </c:spPr>
          </c:dPt>
          <c:dPt>
            <c:idx val="6"/>
            <c:bubble3D val="0"/>
            <c:spPr>
              <a:solidFill>
                <a:schemeClr val="accent3">
                  <a:lumMod val="60000"/>
                  <a:lumOff val="40000"/>
                </a:schemeClr>
              </a:solidFill>
              <a:ln>
                <a:solidFill>
                  <a:schemeClr val="tx1"/>
                </a:solidFill>
              </a:ln>
            </c:spPr>
          </c:dPt>
          <c:dPt>
            <c:idx val="7"/>
            <c:bubble3D val="0"/>
            <c:spPr>
              <a:solidFill>
                <a:schemeClr val="bg2">
                  <a:lumMod val="50000"/>
                </a:schemeClr>
              </a:solidFill>
              <a:ln>
                <a:solidFill>
                  <a:schemeClr val="tx1"/>
                </a:solidFill>
              </a:ln>
            </c:spPr>
          </c:dPt>
          <c:dLbls>
            <c:dLbl>
              <c:idx val="0"/>
              <c:tx>
                <c:rich>
                  <a:bodyPr/>
                  <a:lstStyle/>
                  <a:p>
                    <a:pPr>
                      <a:defRPr>
                        <a:solidFill>
                          <a:schemeClr val="bg1"/>
                        </a:solidFill>
                      </a:defRPr>
                    </a:pPr>
                    <a:r>
                      <a:rPr lang="en-US"/>
                      <a:t>25,7%</a:t>
                    </a:r>
                  </a:p>
                </c:rich>
              </c:tx>
              <c:numFmt formatCode="0.0%" sourceLinked="0"/>
              <c:spPr/>
              <c:showLegendKey val="0"/>
              <c:showVal val="0"/>
              <c:showCatName val="0"/>
              <c:showSerName val="0"/>
              <c:showPercent val="1"/>
              <c:showBubbleSize val="0"/>
              <c:extLst>
                <c:ext xmlns:c15="http://schemas.microsoft.com/office/drawing/2012/chart" uri="{CE6537A1-D6FC-4f65-9D91-7224C49458BB}"/>
              </c:extLst>
            </c:dLbl>
            <c:dLbl>
              <c:idx val="1"/>
              <c:tx>
                <c:rich>
                  <a:bodyPr/>
                  <a:lstStyle/>
                  <a:p>
                    <a:pPr>
                      <a:defRPr>
                        <a:solidFill>
                          <a:schemeClr val="bg1"/>
                        </a:solidFill>
                      </a:defRPr>
                    </a:pPr>
                    <a:r>
                      <a:rPr lang="en-US">
                        <a:solidFill>
                          <a:schemeClr val="bg1"/>
                        </a:solidFill>
                      </a:rPr>
                      <a:t>10,6%</a:t>
                    </a:r>
                  </a:p>
                </c:rich>
              </c:tx>
              <c:numFmt formatCode="0.0%" sourceLinked="0"/>
              <c:spPr/>
              <c:showLegendKey val="0"/>
              <c:showVal val="0"/>
              <c:showCatName val="0"/>
              <c:showSerName val="0"/>
              <c:showPercent val="1"/>
              <c:showBubbleSize val="0"/>
              <c:extLst>
                <c:ext xmlns:c15="http://schemas.microsoft.com/office/drawing/2012/chart" uri="{CE6537A1-D6FC-4f65-9D91-7224C49458BB}"/>
              </c:extLst>
            </c:dLbl>
            <c:dLbl>
              <c:idx val="2"/>
              <c:layout>
                <c:manualLayout>
                  <c:x val="-7.4593959337172404E-3"/>
                  <c:y val="-0.18886321760074856"/>
                </c:manualLayout>
              </c:layout>
              <c:tx>
                <c:rich>
                  <a:bodyPr/>
                  <a:lstStyle/>
                  <a:p>
                    <a:r>
                      <a:rPr lang="en-US"/>
                      <a:t>24,8%</a:t>
                    </a:r>
                  </a:p>
                </c:rich>
              </c:tx>
              <c:showLegendKey val="0"/>
              <c:showVal val="0"/>
              <c:showCatName val="0"/>
              <c:showSerName val="0"/>
              <c:showPercent val="1"/>
              <c:showBubbleSize val="0"/>
              <c:extLst>
                <c:ext xmlns:c15="http://schemas.microsoft.com/office/drawing/2012/chart" uri="{CE6537A1-D6FC-4f65-9D91-7224C49458BB}"/>
              </c:extLst>
            </c:dLbl>
            <c:dLbl>
              <c:idx val="3"/>
              <c:layout>
                <c:manualLayout>
                  <c:x val="1.2614408273592666E-2"/>
                  <c:y val="2.3294768640724547E-3"/>
                </c:manualLayout>
              </c:layout>
              <c:tx>
                <c:rich>
                  <a:bodyPr/>
                  <a:lstStyle/>
                  <a:p>
                    <a:r>
                      <a:rPr lang="en-US"/>
                      <a:t>7,3%</a:t>
                    </a:r>
                  </a:p>
                </c:rich>
              </c:tx>
              <c:showLegendKey val="0"/>
              <c:showVal val="0"/>
              <c:showCatName val="0"/>
              <c:showSerName val="0"/>
              <c:showPercent val="1"/>
              <c:showBubbleSize val="0"/>
              <c:extLst>
                <c:ext xmlns:c15="http://schemas.microsoft.com/office/drawing/2012/chart" uri="{CE6537A1-D6FC-4f65-9D91-7224C49458BB}"/>
              </c:extLst>
            </c:dLbl>
            <c:dLbl>
              <c:idx val="4"/>
              <c:layout>
                <c:manualLayout>
                  <c:x val="-9.9017617941420501E-4"/>
                  <c:y val="-8.0505735770926498E-3"/>
                </c:manualLayout>
              </c:layout>
              <c:tx>
                <c:rich>
                  <a:bodyPr/>
                  <a:lstStyle/>
                  <a:p>
                    <a:r>
                      <a:rPr lang="en-US"/>
                      <a:t>1,1%</a:t>
                    </a:r>
                  </a:p>
                </c:rich>
              </c:tx>
              <c:showLegendKey val="0"/>
              <c:showVal val="0"/>
              <c:showCatName val="0"/>
              <c:showSerName val="0"/>
              <c:showPercent val="1"/>
              <c:showBubbleSize val="0"/>
              <c:extLst>
                <c:ext xmlns:c15="http://schemas.microsoft.com/office/drawing/2012/chart" uri="{CE6537A1-D6FC-4f65-9D91-7224C49458BB}"/>
              </c:extLst>
            </c:dLbl>
            <c:dLbl>
              <c:idx val="5"/>
              <c:layout>
                <c:manualLayout>
                  <c:x val="0.21984157950405453"/>
                  <c:y val="8.0713225398402352E-2"/>
                </c:manualLayout>
              </c:layout>
              <c:tx>
                <c:rich>
                  <a:bodyPr/>
                  <a:lstStyle/>
                  <a:p>
                    <a:r>
                      <a:rPr lang="en-US"/>
                      <a:t>22,1%</a:t>
                    </a:r>
                  </a:p>
                </c:rich>
              </c:tx>
              <c:showLegendKey val="0"/>
              <c:showVal val="0"/>
              <c:showCatName val="0"/>
              <c:showSerName val="0"/>
              <c:showPercent val="1"/>
              <c:showBubbleSize val="0"/>
              <c:extLst>
                <c:ext xmlns:c15="http://schemas.microsoft.com/office/drawing/2012/chart" uri="{CE6537A1-D6FC-4f65-9D91-7224C49458BB}"/>
              </c:extLst>
            </c:dLbl>
            <c:dLbl>
              <c:idx val="6"/>
              <c:layout>
                <c:manualLayout>
                  <c:x val="3.0203314137971561E-3"/>
                  <c:y val="2.2516158471428818E-2"/>
                </c:manualLayout>
              </c:layout>
              <c:tx>
                <c:rich>
                  <a:bodyPr/>
                  <a:lstStyle/>
                  <a:p>
                    <a:r>
                      <a:rPr lang="en-US"/>
                      <a:t>1,0%</a:t>
                    </a:r>
                  </a:p>
                </c:rich>
              </c:tx>
              <c:showLegendKey val="0"/>
              <c:showVal val="0"/>
              <c:showCatName val="0"/>
              <c:showSerName val="0"/>
              <c:showPercent val="1"/>
              <c:showBubbleSize val="0"/>
              <c:extLst>
                <c:ext xmlns:c15="http://schemas.microsoft.com/office/drawing/2012/chart" uri="{CE6537A1-D6FC-4f65-9D91-7224C49458BB}"/>
              </c:extLst>
            </c:dLbl>
            <c:dLbl>
              <c:idx val="7"/>
              <c:layout>
                <c:manualLayout>
                  <c:x val="6.9142319896579985E-2"/>
                  <c:y val="1.0011032236078301E-2"/>
                </c:manualLayout>
              </c:layout>
              <c:tx>
                <c:rich>
                  <a:bodyPr/>
                  <a:lstStyle/>
                  <a:p>
                    <a:r>
                      <a:rPr lang="en-US"/>
                      <a:t>7,3%</a:t>
                    </a:r>
                  </a:p>
                </c:rich>
              </c:tx>
              <c:showLegendKey val="0"/>
              <c:showVal val="0"/>
              <c:showCatName val="0"/>
              <c:showSerName val="0"/>
              <c:showPercent val="1"/>
              <c:showBubbleSize val="0"/>
              <c:extLst>
                <c:ext xmlns:c15="http://schemas.microsoft.com/office/drawing/2012/chart" uri="{CE6537A1-D6FC-4f65-9D91-7224C49458BB}"/>
              </c:extLst>
            </c:dLbl>
            <c:numFmt formatCode="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Lit>
              <c:ptCount val="7"/>
              <c:pt idx="0">
                <c:v>Kohlen</c:v>
              </c:pt>
              <c:pt idx="1">
                <c:v>Mineralöle und sonstige</c:v>
              </c:pt>
              <c:pt idx="2">
                <c:v>Erdgas</c:v>
              </c:pt>
              <c:pt idx="3">
                <c:v>feste/flüssige Biomasse</c:v>
              </c:pt>
              <c:pt idx="4">
                <c:v>Biogas</c:v>
              </c:pt>
              <c:pt idx="5">
                <c:v>Klärgas/Deponiegas</c:v>
              </c:pt>
              <c:pt idx="6">
                <c:v>biogene Abfälle</c:v>
              </c:pt>
            </c:strLit>
          </c:cat>
          <c:val>
            <c:numLit>
              <c:formatCode>0</c:formatCode>
              <c:ptCount val="8"/>
              <c:pt idx="0">
                <c:v>2102832</c:v>
              </c:pt>
              <c:pt idx="1">
                <c:v>867428</c:v>
              </c:pt>
              <c:pt idx="2">
                <c:v>2027667</c:v>
              </c:pt>
              <c:pt idx="3">
                <c:v>601159</c:v>
              </c:pt>
              <c:pt idx="4">
                <c:v>93630</c:v>
              </c:pt>
              <c:pt idx="5">
                <c:v>1804532.8900000001</c:v>
              </c:pt>
              <c:pt idx="6">
                <c:v>83970.095000000001</c:v>
              </c:pt>
              <c:pt idx="7">
                <c:v>601159</c:v>
              </c:pt>
            </c:numLit>
          </c:val>
        </c:ser>
        <c:dLbls>
          <c:showLegendKey val="0"/>
          <c:showVal val="0"/>
          <c:showCatName val="0"/>
          <c:showSerName val="0"/>
          <c:showPercent val="0"/>
          <c:showBubbleSize val="0"/>
          <c:showLeaderLines val="1"/>
        </c:dLbls>
        <c:firstSliceAng val="360"/>
      </c:pieChart>
    </c:plotArea>
    <c:plotVisOnly val="1"/>
    <c:dispBlanksAs val="gap"/>
    <c:showDLblsOverMax val="0"/>
  </c:chart>
  <c:spPr>
    <a:noFill/>
    <a:ln>
      <a:noFill/>
    </a:ln>
  </c:spPr>
  <c:txPr>
    <a:bodyPr/>
    <a:lstStyle/>
    <a:p>
      <a:pPr>
        <a:defRPr sz="1000"/>
      </a:pPr>
      <a:endParaRPr lang="de-DE"/>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645730777064281E-2"/>
          <c:y val="0.1576673202614379"/>
          <c:w val="0.7930594144253198"/>
          <c:h val="0.70655096909688986"/>
        </c:manualLayout>
      </c:layout>
      <c:ofPieChart>
        <c:ofPieType val="bar"/>
        <c:varyColors val="1"/>
        <c:ser>
          <c:idx val="0"/>
          <c:order val="0"/>
          <c:spPr>
            <a:solidFill>
              <a:srgbClr val="9999FF"/>
            </a:solidFill>
            <a:ln w="9525">
              <a:solidFill>
                <a:srgbClr val="000000"/>
              </a:solidFill>
              <a:prstDash val="solid"/>
            </a:ln>
          </c:spPr>
          <c:dPt>
            <c:idx val="0"/>
            <c:bubble3D val="0"/>
            <c:spPr>
              <a:solidFill>
                <a:srgbClr val="0070C0"/>
              </a:solidFill>
              <a:ln w="9525">
                <a:solidFill>
                  <a:schemeClr val="tx1"/>
                </a:solidFill>
                <a:prstDash val="solid"/>
              </a:ln>
            </c:spPr>
          </c:dPt>
          <c:dPt>
            <c:idx val="1"/>
            <c:bubble3D val="0"/>
            <c:spPr>
              <a:pattFill prst="wdUpDiag">
                <a:fgClr>
                  <a:srgbClr val="8EB4E3"/>
                </a:fgClr>
                <a:bgClr>
                  <a:schemeClr val="bg1"/>
                </a:bgClr>
              </a:pattFill>
              <a:ln w="9525">
                <a:solidFill>
                  <a:srgbClr val="000000"/>
                </a:solidFill>
                <a:prstDash val="solid"/>
              </a:ln>
            </c:spPr>
          </c:dPt>
          <c:dPt>
            <c:idx val="2"/>
            <c:bubble3D val="0"/>
            <c:spPr>
              <a:solidFill>
                <a:srgbClr val="FFFF00"/>
              </a:solidFill>
              <a:ln w="9525">
                <a:solidFill>
                  <a:srgbClr val="000000"/>
                </a:solidFill>
                <a:prstDash val="solid"/>
              </a:ln>
            </c:spPr>
          </c:dPt>
          <c:dPt>
            <c:idx val="3"/>
            <c:bubble3D val="0"/>
            <c:spPr>
              <a:solidFill>
                <a:srgbClr val="FF6600"/>
              </a:solidFill>
              <a:ln w="9525">
                <a:solidFill>
                  <a:srgbClr val="000000"/>
                </a:solidFill>
                <a:prstDash val="solid"/>
              </a:ln>
            </c:spPr>
          </c:dPt>
          <c:dPt>
            <c:idx val="4"/>
            <c:bubble3D val="0"/>
            <c:spPr>
              <a:solidFill>
                <a:srgbClr val="FFAC00"/>
              </a:solidFill>
              <a:ln w="9525">
                <a:solidFill>
                  <a:srgbClr val="000000"/>
                </a:solidFill>
                <a:prstDash val="solid"/>
              </a:ln>
            </c:spPr>
          </c:dPt>
          <c:dPt>
            <c:idx val="5"/>
            <c:bubble3D val="0"/>
            <c:spPr>
              <a:solidFill>
                <a:schemeClr val="accent3">
                  <a:lumMod val="50000"/>
                </a:schemeClr>
              </a:solidFill>
              <a:ln w="9525">
                <a:solidFill>
                  <a:srgbClr val="000000"/>
                </a:solidFill>
                <a:prstDash val="solid"/>
              </a:ln>
            </c:spPr>
          </c:dPt>
          <c:dPt>
            <c:idx val="6"/>
            <c:bubble3D val="0"/>
            <c:spPr>
              <a:solidFill>
                <a:schemeClr val="accent3">
                  <a:lumMod val="75000"/>
                </a:schemeClr>
              </a:solidFill>
              <a:ln w="9525">
                <a:solidFill>
                  <a:srgbClr val="000000"/>
                </a:solidFill>
                <a:prstDash val="solid"/>
              </a:ln>
            </c:spPr>
          </c:dPt>
          <c:dPt>
            <c:idx val="7"/>
            <c:bubble3D val="0"/>
            <c:spPr>
              <a:solidFill>
                <a:schemeClr val="accent3"/>
              </a:solidFill>
              <a:ln w="9525">
                <a:solidFill>
                  <a:srgbClr val="000000"/>
                </a:solidFill>
                <a:prstDash val="solid"/>
              </a:ln>
            </c:spPr>
          </c:dPt>
          <c:dPt>
            <c:idx val="8"/>
            <c:bubble3D val="0"/>
            <c:spPr>
              <a:solidFill>
                <a:schemeClr val="bg2">
                  <a:lumMod val="90000"/>
                </a:schemeClr>
              </a:solidFill>
              <a:ln w="9525">
                <a:solidFill>
                  <a:srgbClr val="000000"/>
                </a:solidFill>
                <a:prstDash val="solid"/>
              </a:ln>
            </c:spPr>
          </c:dPt>
          <c:dPt>
            <c:idx val="9"/>
            <c:bubble3D val="0"/>
            <c:spPr>
              <a:solidFill>
                <a:schemeClr val="bg2">
                  <a:lumMod val="90000"/>
                </a:schemeClr>
              </a:solidFill>
              <a:ln w="9525">
                <a:solidFill>
                  <a:srgbClr val="000000"/>
                </a:solidFill>
                <a:prstDash val="solid"/>
              </a:ln>
            </c:spPr>
          </c:dPt>
          <c:dPt>
            <c:idx val="10"/>
            <c:bubble3D val="0"/>
            <c:spPr>
              <a:solidFill>
                <a:schemeClr val="bg2">
                  <a:lumMod val="50000"/>
                </a:schemeClr>
              </a:solidFill>
              <a:ln w="9525">
                <a:solidFill>
                  <a:srgbClr val="000000"/>
                </a:solidFill>
                <a:prstDash val="solid"/>
              </a:ln>
            </c:spPr>
          </c:dPt>
          <c:dPt>
            <c:idx val="11"/>
            <c:bubble3D val="0"/>
            <c:spPr>
              <a:solidFill>
                <a:srgbClr val="009900"/>
              </a:solidFill>
              <a:ln w="9525">
                <a:solidFill>
                  <a:srgbClr val="000000"/>
                </a:solidFill>
                <a:prstDash val="solid"/>
              </a:ln>
            </c:spPr>
          </c:dPt>
          <c:dLbls>
            <c:dLbl>
              <c:idx val="0"/>
              <c:tx>
                <c:rich>
                  <a:bodyPr/>
                  <a:lstStyle/>
                  <a:p>
                    <a:pPr>
                      <a:defRPr>
                        <a:solidFill>
                          <a:schemeClr val="bg1"/>
                        </a:solidFill>
                      </a:defRPr>
                    </a:pPr>
                    <a:r>
                      <a:rPr lang="en-US">
                        <a:solidFill>
                          <a:schemeClr val="bg1"/>
                        </a:solidFill>
                      </a:rPr>
                      <a:t>Wind Onshore;</a:t>
                    </a:r>
                    <a:r>
                      <a:rPr lang="en-US" baseline="0">
                        <a:solidFill>
                          <a:schemeClr val="bg1"/>
                        </a:solidFill>
                      </a:rPr>
                      <a:t> 49,1</a:t>
                    </a:r>
                    <a:r>
                      <a:rPr lang="en-US">
                        <a:solidFill>
                          <a:schemeClr val="bg1"/>
                        </a:solidFill>
                      </a:rPr>
                      <a:t>%</a:t>
                    </a:r>
                  </a:p>
                </c:rich>
              </c:tx>
              <c:spPr/>
              <c:showLegendKey val="0"/>
              <c:showVal val="1"/>
              <c:showCatName val="0"/>
              <c:showSerName val="0"/>
              <c:showPercent val="0"/>
              <c:showBubbleSize val="0"/>
              <c:extLst>
                <c:ext xmlns:c15="http://schemas.microsoft.com/office/drawing/2012/chart" uri="{CE6537A1-D6FC-4f65-9D91-7224C49458BB}"/>
              </c:extLst>
            </c:dLbl>
            <c:dLbl>
              <c:idx val="1"/>
              <c:layout>
                <c:manualLayout>
                  <c:x val="5.9354767191716522E-3"/>
                  <c:y val="1.4123442556369114E-3"/>
                </c:manualLayout>
              </c:layout>
              <c:tx>
                <c:rich>
                  <a:bodyPr/>
                  <a:lstStyle/>
                  <a:p>
                    <a:r>
                      <a:rPr lang="en-US"/>
                      <a:t>Wind Offshore;</a:t>
                    </a:r>
                    <a:r>
                      <a:rPr lang="en-US" baseline="0"/>
                      <a:t> 3,4</a:t>
                    </a:r>
                    <a:r>
                      <a:rPr lang="en-US"/>
                      <a:t>%</a:t>
                    </a:r>
                  </a:p>
                </c:rich>
              </c:tx>
              <c:showLegendKey val="0"/>
              <c:showVal val="1"/>
              <c:showCatName val="0"/>
              <c:showSerName val="0"/>
              <c:showPercent val="0"/>
              <c:showBubbleSize val="0"/>
              <c:extLst>
                <c:ext xmlns:c15="http://schemas.microsoft.com/office/drawing/2012/chart" uri="{CE6537A1-D6FC-4f65-9D91-7224C49458BB}"/>
              </c:extLst>
            </c:dLbl>
            <c:dLbl>
              <c:idx val="2"/>
              <c:layout>
                <c:manualLayout>
                  <c:x val="-9.325356547765451E-2"/>
                  <c:y val="-6.5426716627143736E-2"/>
                </c:manualLayout>
              </c:layout>
              <c:tx>
                <c:rich>
                  <a:bodyPr/>
                  <a:lstStyle/>
                  <a:p>
                    <a:r>
                      <a:rPr lang="en-US"/>
                      <a:t>Photovoltaik; 5,2%</a:t>
                    </a:r>
                  </a:p>
                </c:rich>
              </c:tx>
              <c:showLegendKey val="0"/>
              <c:showVal val="1"/>
              <c:showCatName val="0"/>
              <c:showSerName val="0"/>
              <c:showPercent val="0"/>
              <c:showBubbleSize val="0"/>
              <c:extLst>
                <c:ext xmlns:c15="http://schemas.microsoft.com/office/drawing/2012/chart" uri="{CE6537A1-D6FC-4f65-9D91-7224C49458BB}"/>
              </c:extLst>
            </c:dLbl>
            <c:dLbl>
              <c:idx val="3"/>
              <c:layout>
                <c:manualLayout>
                  <c:x val="-2.7049824887155273E-2"/>
                  <c:y val="-7.1943086981015897E-2"/>
                </c:manualLayout>
              </c:layout>
              <c:tx>
                <c:rich>
                  <a:bodyPr/>
                  <a:lstStyle/>
                  <a:p>
                    <a:r>
                      <a:rPr lang="en-US"/>
                      <a:t>Solarthermie; 0,7%</a:t>
                    </a:r>
                  </a:p>
                </c:rich>
              </c:tx>
              <c:showLegendKey val="0"/>
              <c:showVal val="1"/>
              <c:showCatName val="0"/>
              <c:showSerName val="0"/>
              <c:showPercent val="0"/>
              <c:showBubbleSize val="0"/>
              <c:extLst>
                <c:ext xmlns:c15="http://schemas.microsoft.com/office/drawing/2012/chart" uri="{CE6537A1-D6FC-4f65-9D91-7224C49458BB}"/>
              </c:extLst>
            </c:dLbl>
            <c:dLbl>
              <c:idx val="4"/>
              <c:layout>
                <c:manualLayout>
                  <c:x val="2.9696436427628686E-2"/>
                  <c:y val="6.2720269367327417E-3"/>
                </c:manualLayout>
              </c:layout>
              <c:tx>
                <c:rich>
                  <a:bodyPr wrap="square" lIns="38100" tIns="19050" rIns="38100" bIns="19050" anchor="ctr">
                    <a:noAutofit/>
                  </a:bodyPr>
                  <a:lstStyle/>
                  <a:p>
                    <a:pPr>
                      <a:defRPr/>
                    </a:pPr>
                    <a:r>
                      <a:rPr lang="en-US"/>
                      <a:t>Umweltwärme; 1,9%</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20622525296964364"/>
                      <c:h val="7.4875207986688855E-2"/>
                    </c:manualLayout>
                  </c15:layout>
                </c:ext>
              </c:extLst>
            </c:dLbl>
            <c:dLbl>
              <c:idx val="5"/>
              <c:layout>
                <c:manualLayout>
                  <c:x val="2.1997360316761989E-3"/>
                  <c:y val="-4.1717871788489E-2"/>
                </c:manualLayout>
              </c:layout>
              <c:tx>
                <c:rich>
                  <a:bodyPr/>
                  <a:lstStyle/>
                  <a:p>
                    <a:r>
                      <a:rPr lang="en-US"/>
                      <a:t>feste Biomasse; 12,7%</a:t>
                    </a:r>
                  </a:p>
                </c:rich>
              </c:tx>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6638935108153077E-2"/>
                </c:manualLayout>
              </c:layout>
              <c:tx>
                <c:rich>
                  <a:bodyPr/>
                  <a:lstStyle/>
                  <a:p>
                    <a:r>
                      <a:rPr lang="en-US"/>
                      <a:t>flüssige Biomasse; 5,5%</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Biogas; 16,7%</a:t>
                    </a:r>
                  </a:p>
                </c:rich>
              </c:tx>
              <c:showLegendKey val="0"/>
              <c:showVal val="1"/>
              <c:showCatName val="0"/>
              <c:showSerName val="0"/>
              <c:showPercent val="0"/>
              <c:showBubbleSize val="0"/>
              <c:extLst>
                <c:ext xmlns:c15="http://schemas.microsoft.com/office/drawing/2012/chart" uri="{CE6537A1-D6FC-4f65-9D91-7224C49458BB}"/>
              </c:extLst>
            </c:dLbl>
            <c:dLbl>
              <c:idx val="8"/>
              <c:layout>
                <c:manualLayout>
                  <c:x val="4.6554934823091251E-3"/>
                  <c:y val="-8.3599645867410907E-3"/>
                </c:manualLayout>
              </c:layout>
              <c:tx>
                <c:rich>
                  <a:bodyPr/>
                  <a:lstStyle/>
                  <a:p>
                    <a:r>
                      <a:rPr lang="en-US"/>
                      <a:t>Klärgas; 0,5%</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7101475382009276E-2"/>
                  <c:y val="4.1757831435795832E-2"/>
                </c:manualLayout>
              </c:layout>
              <c:tx>
                <c:rich>
                  <a:bodyPr/>
                  <a:lstStyle/>
                  <a:p>
                    <a:r>
                      <a:rPr lang="en-US"/>
                      <a:t>Deponiegas; 0,1%</a:t>
                    </a:r>
                  </a:p>
                </c:rich>
              </c:tx>
              <c:showLegendKey val="0"/>
              <c:showVal val="1"/>
              <c:showCatName val="0"/>
              <c:showSerName val="0"/>
              <c:showPercent val="0"/>
              <c:showBubbleSize val="0"/>
              <c:extLst>
                <c:ext xmlns:c15="http://schemas.microsoft.com/office/drawing/2012/chart" uri="{CE6537A1-D6FC-4f65-9D91-7224C49458BB}"/>
              </c:extLst>
            </c:dLbl>
            <c:dLbl>
              <c:idx val="10"/>
              <c:layout>
                <c:manualLayout>
                  <c:x val="2.4419321649905949E-2"/>
                  <c:y val="0.10033572654499719"/>
                </c:manualLayout>
              </c:layout>
              <c:tx>
                <c:rich>
                  <a:bodyPr/>
                  <a:lstStyle/>
                  <a:p>
                    <a:r>
                      <a:rPr lang="en-US"/>
                      <a:t>biogene</a:t>
                    </a:r>
                    <a:r>
                      <a:rPr lang="en-US" baseline="0"/>
                      <a:t> Abfälle</a:t>
                    </a:r>
                    <a:r>
                      <a:rPr lang="en-US"/>
                      <a:t>;</a:t>
                    </a:r>
                    <a:r>
                      <a:rPr lang="en-US" baseline="0"/>
                      <a:t> 4,2</a:t>
                    </a:r>
                    <a:r>
                      <a:rPr lang="en-US"/>
                      <a:t>%</a:t>
                    </a:r>
                  </a:p>
                </c:rich>
              </c:tx>
              <c:showLegendKey val="0"/>
              <c:showVal val="1"/>
              <c:showCatName val="0"/>
              <c:showSerName val="0"/>
              <c:showPercent val="0"/>
              <c:showBubbleSize val="0"/>
              <c:extLst>
                <c:ext xmlns:c15="http://schemas.microsoft.com/office/drawing/2012/chart" uri="{CE6537A1-D6FC-4f65-9D91-7224C49458BB}"/>
              </c:extLst>
            </c:dLbl>
            <c:dLbl>
              <c:idx val="11"/>
              <c:layout>
                <c:manualLayout>
                  <c:x val="-0.19003623502187608"/>
                  <c:y val="-1.022737694393858E-2"/>
                </c:manualLayout>
              </c:layout>
              <c:tx>
                <c:rich>
                  <a:bodyPr/>
                  <a:lstStyle/>
                  <a:p>
                    <a:pPr>
                      <a:defRPr>
                        <a:solidFill>
                          <a:schemeClr val="bg1"/>
                        </a:solidFill>
                      </a:defRPr>
                    </a:pPr>
                    <a:r>
                      <a:rPr lang="en-US">
                        <a:solidFill>
                          <a:schemeClr val="bg1"/>
                        </a:solidFill>
                      </a:rPr>
                      <a:t>Biomasse; 39,7%</a:t>
                    </a:r>
                  </a:p>
                </c:rich>
              </c:tx>
              <c:spPr/>
              <c:showLegendKey val="0"/>
              <c:showVal val="1"/>
              <c:showCatName val="0"/>
              <c:showSerName val="0"/>
              <c:showPercent val="0"/>
              <c:showBubbleSize val="0"/>
              <c:extLst>
                <c:ext xmlns:c15="http://schemas.microsoft.com/office/drawing/2012/chart" uri="{CE6537A1-D6FC-4f65-9D91-7224C49458BB}">
                  <c15:layout>
                    <c:manualLayout>
                      <c:w val="0.16800492602305048"/>
                      <c:h val="6.3248915848913234E-2"/>
                    </c:manualLayout>
                  </c15:layout>
                </c:ext>
              </c:extLst>
            </c:dLbl>
            <c:dLbl>
              <c:idx val="12"/>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val>
            <c:numLit>
              <c:formatCode>0.0%</c:formatCode>
              <c:ptCount val="11"/>
              <c:pt idx="0">
                <c:v>0.5045333877028384</c:v>
              </c:pt>
              <c:pt idx="1">
                <c:v>5.1896772871203457E-2</c:v>
              </c:pt>
              <c:pt idx="2">
                <c:v>7.7028686791447018E-2</c:v>
              </c:pt>
              <c:pt idx="3">
                <c:v>6.61601333293786E-3</c:v>
              </c:pt>
              <c:pt idx="4">
                <c:v>2.5670265274602665E-2</c:v>
              </c:pt>
              <c:pt idx="5">
                <c:v>6.4963102786985513E-2</c:v>
              </c:pt>
              <c:pt idx="6">
                <c:v>-5.588313595001641E-3</c:v>
              </c:pt>
              <c:pt idx="7">
                <c:v>0.24116808722279864</c:v>
              </c:pt>
              <c:pt idx="8">
                <c:v>7.4744370238259542E-4</c:v>
              </c:pt>
              <c:pt idx="9">
                <c:v>-1.5969637631702189E-3</c:v>
              </c:pt>
              <c:pt idx="10">
                <c:v>3.4636380433877886E-2</c:v>
              </c:pt>
            </c:numLit>
          </c:val>
        </c:ser>
        <c:dLbls>
          <c:showLegendKey val="0"/>
          <c:showVal val="0"/>
          <c:showCatName val="0"/>
          <c:showSerName val="0"/>
          <c:showPercent val="0"/>
          <c:showBubbleSize val="0"/>
          <c:showLeaderLines val="1"/>
        </c:dLbls>
        <c:gapWidth val="100"/>
        <c:splitType val="cust"/>
        <c:custSplit>
          <c:secondPiePt val="5"/>
          <c:secondPiePt val="6"/>
          <c:secondPiePt val="7"/>
          <c:secondPiePt val="8"/>
          <c:secondPiePt val="9"/>
          <c:secondPiePt val="10"/>
        </c:custSplit>
        <c:secondPieSize val="75"/>
        <c:serLines>
          <c:spPr>
            <a:ln w="3175">
              <a:solidFill>
                <a:srgbClr val="000000"/>
              </a:solidFill>
              <a:prstDash val="solid"/>
            </a:ln>
          </c:spPr>
        </c:serLines>
      </c:ofPieChart>
      <c:spPr>
        <a:noFill/>
        <a:ln w="25400">
          <a:noFill/>
        </a:ln>
      </c:spPr>
    </c:plotArea>
    <c:plotVisOnly val="1"/>
    <c:dispBlanksAs val="zero"/>
    <c:showDLblsOverMax val="0"/>
  </c:chart>
  <c:spPr>
    <a:solidFill>
      <a:srgbClr val="FFFFFF"/>
    </a:solidFill>
    <a:ln w="3175">
      <a:solidFill>
        <a:schemeClr val="tx2"/>
      </a:solidFill>
      <a:prstDash val="solid"/>
    </a:ln>
  </c:spPr>
  <c:txPr>
    <a:bodyPr/>
    <a:lstStyle/>
    <a:p>
      <a:pPr>
        <a:defRPr sz="1000" b="0" i="0" u="none" strike="noStrike" baseline="0">
          <a:solidFill>
            <a:srgbClr val="000000"/>
          </a:solidFill>
          <a:latin typeface="+mn-lt"/>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a:pPr>
            <a:r>
              <a:rPr lang="en-US" sz="1000" b="0"/>
              <a:t>2019</a:t>
            </a:r>
          </a:p>
        </c:rich>
      </c:tx>
      <c:overlay val="0"/>
    </c:title>
    <c:autoTitleDeleted val="0"/>
    <c:plotArea>
      <c:layout>
        <c:manualLayout>
          <c:layoutTarget val="inner"/>
          <c:xMode val="edge"/>
          <c:yMode val="edge"/>
          <c:x val="5.6372113249157467E-2"/>
          <c:y val="0.10766282288484431"/>
          <c:w val="0.92784879404867304"/>
          <c:h val="0.60736312860027952"/>
        </c:manualLayout>
      </c:layout>
      <c:barChart>
        <c:barDir val="col"/>
        <c:grouping val="clustered"/>
        <c:varyColors val="0"/>
        <c:ser>
          <c:idx val="0"/>
          <c:order val="0"/>
          <c:tx>
            <c:v>2019</c:v>
          </c:tx>
          <c:spPr>
            <a:solidFill>
              <a:schemeClr val="accent3">
                <a:lumMod val="75000"/>
              </a:schemeClr>
            </a:solidFill>
          </c:spPr>
          <c:invertIfNegative val="0"/>
          <c:dPt>
            <c:idx val="4"/>
            <c:invertIfNegative val="0"/>
            <c:bubble3D val="0"/>
          </c:dPt>
          <c:dPt>
            <c:idx val="5"/>
            <c:invertIfNegative val="0"/>
            <c:bubble3D val="0"/>
          </c:dPt>
          <c:dPt>
            <c:idx val="8"/>
            <c:invertIfNegative val="0"/>
            <c:bubble3D val="0"/>
            <c:spPr>
              <a:solidFill>
                <a:schemeClr val="tx2"/>
              </a:solidFill>
            </c:spPr>
          </c:dPt>
          <c:dPt>
            <c:idx val="11"/>
            <c:invertIfNegative val="0"/>
            <c:bubble3D val="0"/>
            <c:spPr>
              <a:solidFill>
                <a:schemeClr val="accent2">
                  <a:lumMod val="75000"/>
                </a:schemeClr>
              </a:solidFill>
            </c:spPr>
          </c:dPt>
          <c:dPt>
            <c:idx val="12"/>
            <c:invertIfNegative val="0"/>
            <c:bubble3D val="0"/>
          </c:dPt>
          <c:dPt>
            <c:idx val="15"/>
            <c:invertIfNegative val="0"/>
            <c:bubble3D val="0"/>
            <c:spPr>
              <a:solidFill>
                <a:schemeClr val="tx2">
                  <a:lumMod val="40000"/>
                  <a:lumOff val="60000"/>
                </a:schemeClr>
              </a:solidFill>
            </c:spPr>
          </c:dPt>
          <c:dPt>
            <c:idx val="16"/>
            <c:invertIfNegative val="0"/>
            <c:bubble3D val="0"/>
          </c:dPt>
          <c:dLbls>
            <c:dLbl>
              <c:idx val="3"/>
              <c:numFmt formatCode="#,##0.0" sourceLinked="0"/>
              <c:spPr>
                <a:solidFill>
                  <a:schemeClr val="bg1"/>
                </a:solidFill>
                <a:ln>
                  <a:noFill/>
                </a:ln>
                <a:effectLst/>
              </c:spPr>
              <c:txPr>
                <a:bodyPr/>
                <a:lstStyle/>
                <a:p>
                  <a:pPr>
                    <a:defRPr sz="800"/>
                  </a:pPr>
                  <a:endParaRPr lang="de-DE"/>
                </a:p>
              </c:txPr>
              <c:showLegendKey val="0"/>
              <c:showVal val="1"/>
              <c:showCatName val="0"/>
              <c:showSerName val="0"/>
              <c:showPercent val="0"/>
              <c:showBubbleSize val="0"/>
            </c:dLbl>
            <c:dLbl>
              <c:idx val="4"/>
              <c:numFmt formatCode="#,##0.0" sourceLinked="0"/>
              <c:spPr>
                <a:solidFill>
                  <a:schemeClr val="bg1"/>
                </a:solidFill>
                <a:ln>
                  <a:noFill/>
                </a:ln>
                <a:effectLst/>
              </c:spPr>
              <c:txPr>
                <a:bodyPr/>
                <a:lstStyle/>
                <a:p>
                  <a:pPr>
                    <a:defRPr sz="800"/>
                  </a:pPr>
                  <a:endParaRPr lang="de-DE"/>
                </a:p>
              </c:txPr>
              <c:showLegendKey val="0"/>
              <c:showVal val="1"/>
              <c:showCatName val="0"/>
              <c:showSerName val="0"/>
              <c:showPercent val="0"/>
              <c:showBubbleSize val="0"/>
            </c:dLbl>
            <c:dLbl>
              <c:idx val="5"/>
              <c:numFmt formatCode="#,##0.0" sourceLinked="0"/>
              <c:spPr>
                <a:solidFill>
                  <a:schemeClr val="bg1"/>
                </a:solidFill>
                <a:ln>
                  <a:noFill/>
                </a:ln>
                <a:effectLst/>
              </c:spPr>
              <c:txPr>
                <a:bodyPr/>
                <a:lstStyle/>
                <a:p>
                  <a:pPr>
                    <a:defRPr sz="800"/>
                  </a:pPr>
                  <a:endParaRPr lang="de-DE"/>
                </a:p>
              </c:txPr>
              <c:showLegendKey val="0"/>
              <c:showVal val="1"/>
              <c:showCatName val="0"/>
              <c:showSerName val="0"/>
              <c:showPercent val="0"/>
              <c:showBubbleSize val="0"/>
            </c:dLbl>
            <c:dLbl>
              <c:idx val="6"/>
              <c:numFmt formatCode="#,##0.0" sourceLinked="0"/>
              <c:spPr>
                <a:solidFill>
                  <a:schemeClr val="bg1"/>
                </a:solidFill>
                <a:ln>
                  <a:noFill/>
                </a:ln>
                <a:effectLst/>
              </c:spPr>
              <c:txPr>
                <a:bodyPr/>
                <a:lstStyle/>
                <a:p>
                  <a:pPr>
                    <a:defRPr sz="800"/>
                  </a:pPr>
                  <a:endParaRPr lang="de-DE"/>
                </a:p>
              </c:txPr>
              <c:showLegendKey val="0"/>
              <c:showVal val="1"/>
              <c:showCatName val="0"/>
              <c:showSerName val="0"/>
              <c:showPercent val="0"/>
              <c:showBubbleSize val="0"/>
            </c:dLbl>
            <c:dLbl>
              <c:idx val="7"/>
              <c:numFmt formatCode="#,##0.0" sourceLinked="0"/>
              <c:spPr>
                <a:solidFill>
                  <a:schemeClr val="bg1"/>
                </a:solidFill>
                <a:ln>
                  <a:noFill/>
                </a:ln>
                <a:effectLst/>
              </c:spPr>
              <c:txPr>
                <a:bodyPr/>
                <a:lstStyle/>
                <a:p>
                  <a:pPr>
                    <a:defRPr sz="800"/>
                  </a:pPr>
                  <a:endParaRPr lang="de-DE"/>
                </a:p>
              </c:txPr>
              <c:showLegendKey val="0"/>
              <c:showVal val="1"/>
              <c:showCatName val="0"/>
              <c:showSerName val="0"/>
              <c:showPercent val="0"/>
              <c:showBubbleSize val="0"/>
            </c:dLbl>
            <c:dLbl>
              <c:idx val="8"/>
              <c:numFmt formatCode="#,##0.0" sourceLinked="0"/>
              <c:spPr>
                <a:solidFill>
                  <a:schemeClr val="bg1"/>
                </a:solidFill>
                <a:ln>
                  <a:noFill/>
                </a:ln>
                <a:effectLst/>
              </c:spPr>
              <c:txPr>
                <a:bodyPr/>
                <a:lstStyle/>
                <a:p>
                  <a:pPr>
                    <a:defRPr sz="800"/>
                  </a:pPr>
                  <a:endParaRPr lang="de-DE"/>
                </a:p>
              </c:txPr>
              <c:showLegendKey val="0"/>
              <c:showVal val="1"/>
              <c:showCatName val="0"/>
              <c:showSerName val="0"/>
              <c:showPercent val="0"/>
              <c:showBubbleSize val="0"/>
            </c:dLbl>
            <c:numFmt formatCode="#,##0.0" sourceLinked="0"/>
            <c:spPr>
              <a:noFill/>
              <a:ln>
                <a:noFill/>
              </a:ln>
              <a:effectLst/>
            </c:spPr>
            <c:txPr>
              <a:bodyPr/>
              <a:lstStyle/>
              <a:p>
                <a:pPr>
                  <a:defRPr sz="8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8"/>
              <c:pt idx="0">
                <c:v>SL</c:v>
              </c:pt>
              <c:pt idx="1">
                <c:v>RP</c:v>
              </c:pt>
              <c:pt idx="2">
                <c:v>HB</c:v>
              </c:pt>
              <c:pt idx="3">
                <c:v>BB</c:v>
              </c:pt>
              <c:pt idx="4">
                <c:v>HH</c:v>
              </c:pt>
              <c:pt idx="5">
                <c:v>ST</c:v>
              </c:pt>
              <c:pt idx="6">
                <c:v>NW</c:v>
              </c:pt>
              <c:pt idx="7">
                <c:v>MV</c:v>
              </c:pt>
              <c:pt idx="8">
                <c:v>SH</c:v>
              </c:pt>
              <c:pt idx="9">
                <c:v>NI</c:v>
              </c:pt>
              <c:pt idx="10">
                <c:v>TH</c:v>
              </c:pt>
              <c:pt idx="11">
                <c:v>D</c:v>
              </c:pt>
              <c:pt idx="12">
                <c:v>BE</c:v>
              </c:pt>
              <c:pt idx="13">
                <c:v>HE</c:v>
              </c:pt>
              <c:pt idx="14">
                <c:v>SN</c:v>
              </c:pt>
              <c:pt idx="15">
                <c:v>Wind offshore</c:v>
              </c:pt>
              <c:pt idx="16">
                <c:v>BW</c:v>
              </c:pt>
              <c:pt idx="17">
                <c:v>BY</c:v>
              </c:pt>
            </c:strLit>
          </c:cat>
          <c:val>
            <c:numLit>
              <c:formatCode>#,##0.00</c:formatCode>
              <c:ptCount val="18"/>
              <c:pt idx="0">
                <c:v>10.355175510774913</c:v>
              </c:pt>
              <c:pt idx="1">
                <c:v>11.015627630360751</c:v>
              </c:pt>
              <c:pt idx="2">
                <c:v>11.374228158958276</c:v>
              </c:pt>
              <c:pt idx="3">
                <c:v>12.479688989692042</c:v>
              </c:pt>
              <c:pt idx="4">
                <c:v>12.519995377866733</c:v>
              </c:pt>
              <c:pt idx="5">
                <c:v>12.527525111860212</c:v>
              </c:pt>
              <c:pt idx="6">
                <c:v>12.750822872256279</c:v>
              </c:pt>
              <c:pt idx="7">
                <c:v>13.014565774170435</c:v>
              </c:pt>
              <c:pt idx="8">
                <c:v>13.160779823275064</c:v>
              </c:pt>
              <c:pt idx="9">
                <c:v>13.66508279342843</c:v>
              </c:pt>
              <c:pt idx="10">
                <c:v>14.105576815838026</c:v>
              </c:pt>
              <c:pt idx="11">
                <c:v>14.883972518413486</c:v>
              </c:pt>
              <c:pt idx="12">
                <c:v>14.937829312833484</c:v>
              </c:pt>
              <c:pt idx="13">
                <c:v>15.010669225277107</c:v>
              </c:pt>
              <c:pt idx="14">
                <c:v>16.224575872653055</c:v>
              </c:pt>
              <c:pt idx="15">
                <c:v>18.982273600536566</c:v>
              </c:pt>
              <c:pt idx="16">
                <c:v>20.117510325857211</c:v>
              </c:pt>
              <c:pt idx="17">
                <c:v>21.285597673188057</c:v>
              </c:pt>
            </c:numLit>
          </c:val>
        </c:ser>
        <c:dLbls>
          <c:showLegendKey val="0"/>
          <c:showVal val="0"/>
          <c:showCatName val="0"/>
          <c:showSerName val="0"/>
          <c:showPercent val="0"/>
          <c:showBubbleSize val="0"/>
        </c:dLbls>
        <c:gapWidth val="150"/>
        <c:axId val="452106920"/>
        <c:axId val="452107312"/>
      </c:barChart>
      <c:catAx>
        <c:axId val="452106920"/>
        <c:scaling>
          <c:orientation val="minMax"/>
        </c:scaling>
        <c:delete val="0"/>
        <c:axPos val="b"/>
        <c:numFmt formatCode="General" sourceLinked="0"/>
        <c:majorTickMark val="out"/>
        <c:minorTickMark val="none"/>
        <c:tickLblPos val="nextTo"/>
        <c:crossAx val="452107312"/>
        <c:crosses val="autoZero"/>
        <c:auto val="1"/>
        <c:lblAlgn val="ctr"/>
        <c:lblOffset val="100"/>
        <c:noMultiLvlLbl val="0"/>
      </c:catAx>
      <c:valAx>
        <c:axId val="452107312"/>
        <c:scaling>
          <c:orientation val="minMax"/>
        </c:scaling>
        <c:delete val="0"/>
        <c:axPos val="l"/>
        <c:majorGridlines/>
        <c:title>
          <c:tx>
            <c:rich>
              <a:bodyPr rot="0" vert="horz"/>
              <a:lstStyle/>
              <a:p>
                <a:pPr>
                  <a:defRPr b="0"/>
                </a:pPr>
                <a:r>
                  <a:rPr lang="en-US" b="0"/>
                  <a:t>Ct/kWh</a:t>
                </a:r>
              </a:p>
            </c:rich>
          </c:tx>
          <c:layout>
            <c:manualLayout>
              <c:xMode val="edge"/>
              <c:yMode val="edge"/>
              <c:x val="4.0552229678274536E-2"/>
              <c:y val="1.9973496725243792E-2"/>
            </c:manualLayout>
          </c:layout>
          <c:overlay val="0"/>
        </c:title>
        <c:numFmt formatCode="#,##0" sourceLinked="0"/>
        <c:majorTickMark val="out"/>
        <c:minorTickMark val="none"/>
        <c:tickLblPos val="nextTo"/>
        <c:crossAx val="452106920"/>
        <c:crosses val="autoZero"/>
        <c:crossBetween val="between"/>
      </c:valAx>
    </c:plotArea>
    <c:plotVisOnly val="1"/>
    <c:dispBlanksAs val="gap"/>
    <c:showDLblsOverMax val="0"/>
  </c:chart>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437430046929913E-2"/>
          <c:y val="7.0535951264518906E-2"/>
          <c:w val="0.53724273396710942"/>
          <c:h val="0.7402245508081543"/>
        </c:manualLayout>
      </c:layout>
      <c:areaChart>
        <c:grouping val="stacked"/>
        <c:varyColors val="0"/>
        <c:ser>
          <c:idx val="5"/>
          <c:order val="0"/>
          <c:tx>
            <c:v>Landwirtschaft</c:v>
          </c:tx>
          <c:spPr>
            <a:solidFill>
              <a:schemeClr val="accent3">
                <a:lumMod val="60000"/>
                <a:lumOff val="40000"/>
              </a:schemeClr>
            </a:solidFill>
            <a:ln w="25400">
              <a:noFill/>
            </a:ln>
          </c:spPr>
          <c:val>
            <c:numLit>
              <c:formatCode>#\ ###\ ##0</c:formatCode>
              <c:ptCount val="30"/>
              <c:pt idx="0">
                <c:v>159.09859139061771</c:v>
              </c:pt>
              <c:pt idx="1">
                <c:v>158.20273111235878</c:v>
              </c:pt>
              <c:pt idx="2">
                <c:v>164.66222444954366</c:v>
              </c:pt>
              <c:pt idx="3">
                <c:v>155.5238459780544</c:v>
              </c:pt>
              <c:pt idx="4">
                <c:v>151.60682407833451</c:v>
              </c:pt>
              <c:pt idx="5">
                <c:v>159.52314212967039</c:v>
              </c:pt>
              <c:pt idx="6">
                <c:v>176.7580539031828</c:v>
              </c:pt>
              <c:pt idx="7">
                <c:v>179.85262578520607</c:v>
              </c:pt>
              <c:pt idx="8">
                <c:v>188.66461871340863</c:v>
              </c:pt>
              <c:pt idx="9">
                <c:v>201.19037234693533</c:v>
              </c:pt>
              <c:pt idx="10">
                <c:v>213.16942381179746</c:v>
              </c:pt>
              <c:pt idx="11">
                <c:v>212.11640458768264</c:v>
              </c:pt>
              <c:pt idx="12">
                <c:v>203.49120636534269</c:v>
              </c:pt>
              <c:pt idx="13">
                <c:v>200.85680727109423</c:v>
              </c:pt>
              <c:pt idx="14">
                <c:v>193.54090633540761</c:v>
              </c:pt>
              <c:pt idx="15">
                <c:v>189.28693687166395</c:v>
              </c:pt>
              <c:pt idx="16">
                <c:v>191.41690387212822</c:v>
              </c:pt>
              <c:pt idx="17">
                <c:v>197.15586338099641</c:v>
              </c:pt>
              <c:pt idx="18">
                <c:v>204.62617116073022</c:v>
              </c:pt>
              <c:pt idx="19">
                <c:v>192.54213593563054</c:v>
              </c:pt>
              <c:pt idx="20">
                <c:v>204.38752787033755</c:v>
              </c:pt>
              <c:pt idx="21">
                <c:v>208.16493710353879</c:v>
              </c:pt>
              <c:pt idx="22">
                <c:v>239.12566497563762</c:v>
              </c:pt>
              <c:pt idx="23">
                <c:v>262.25849670066543</c:v>
              </c:pt>
              <c:pt idx="24">
                <c:v>287.52617177020983</c:v>
              </c:pt>
              <c:pt idx="25">
                <c:v>281.14408067876417</c:v>
              </c:pt>
              <c:pt idx="26">
                <c:v>268.29155832082756</c:v>
              </c:pt>
              <c:pt idx="27">
                <c:v>263.80171572633083</c:v>
              </c:pt>
              <c:pt idx="28">
                <c:v>261.71775647657688</c:v>
              </c:pt>
              <c:pt idx="29">
                <c:v>259.0702108370395</c:v>
              </c:pt>
            </c:numLit>
          </c:val>
        </c:ser>
        <c:ser>
          <c:idx val="4"/>
          <c:order val="1"/>
          <c:tx>
            <c:v>Umwandlungsbereich</c:v>
          </c:tx>
          <c:spPr>
            <a:solidFill>
              <a:schemeClr val="bg1">
                <a:lumMod val="65000"/>
              </a:schemeClr>
            </a:solidFill>
            <a:ln w="25400">
              <a:noFill/>
            </a:ln>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 ###\ ##0</c:formatCode>
              <c:ptCount val="30"/>
              <c:pt idx="0">
                <c:v>6635.4273317307989</c:v>
              </c:pt>
              <c:pt idx="1">
                <c:v>5831.5268815343734</c:v>
              </c:pt>
              <c:pt idx="2">
                <c:v>6076.1488617571067</c:v>
              </c:pt>
              <c:pt idx="3">
                <c:v>6531.6598249000444</c:v>
              </c:pt>
              <c:pt idx="4">
                <c:v>6793.2583136166113</c:v>
              </c:pt>
              <c:pt idx="5">
                <c:v>5960.2866846834177</c:v>
              </c:pt>
              <c:pt idx="6">
                <c:v>5739.5194220619442</c:v>
              </c:pt>
              <c:pt idx="7">
                <c:v>5743.1326302086381</c:v>
              </c:pt>
              <c:pt idx="8">
                <c:v>5884.790609503988</c:v>
              </c:pt>
              <c:pt idx="9">
                <c:v>5789.4773982765582</c:v>
              </c:pt>
              <c:pt idx="10">
                <c:v>5940.2315914247583</c:v>
              </c:pt>
              <c:pt idx="11">
                <c:v>7187.0216809102485</c:v>
              </c:pt>
              <c:pt idx="12">
                <c:v>6870.4964597169546</c:v>
              </c:pt>
              <c:pt idx="13">
                <c:v>7158.9657589885383</c:v>
              </c:pt>
              <c:pt idx="14">
                <c:v>6483.6619062520767</c:v>
              </c:pt>
              <c:pt idx="15">
                <c:v>6424.7892070167463</c:v>
              </c:pt>
              <c:pt idx="16">
                <c:v>6521.1267973115291</c:v>
              </c:pt>
              <c:pt idx="17">
                <c:v>5793.4655877632958</c:v>
              </c:pt>
              <c:pt idx="18">
                <c:v>6309.7235892782992</c:v>
              </c:pt>
              <c:pt idx="19">
                <c:v>6372.5468864495015</c:v>
              </c:pt>
              <c:pt idx="20">
                <c:v>6850.0559248888594</c:v>
              </c:pt>
              <c:pt idx="21">
                <c:v>5668.4089849152333</c:v>
              </c:pt>
              <c:pt idx="22">
                <c:v>6283.7819400118515</c:v>
              </c:pt>
              <c:pt idx="23">
                <c:v>5982.1977724784156</c:v>
              </c:pt>
              <c:pt idx="24">
                <c:v>5841.0806908845561</c:v>
              </c:pt>
              <c:pt idx="25">
                <c:v>5602.0846112570607</c:v>
              </c:pt>
              <c:pt idx="26">
                <c:v>5239.4917175216842</c:v>
              </c:pt>
              <c:pt idx="27">
                <c:v>4909.0395287570418</c:v>
              </c:pt>
              <c:pt idx="28">
                <c:v>5244.4211329472373</c:v>
              </c:pt>
              <c:pt idx="29">
                <c:v>4372.4386114187828</c:v>
              </c:pt>
            </c:numLit>
          </c:val>
        </c:ser>
        <c:ser>
          <c:idx val="3"/>
          <c:order val="2"/>
          <c:tx>
            <c:v>Industrie*</c:v>
          </c:tx>
          <c:spPr>
            <a:solidFill>
              <a:schemeClr val="accent2"/>
            </a:solidFill>
            <a:ln w="25400">
              <a:noFill/>
            </a:ln>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 ###\ ##0</c:formatCode>
              <c:ptCount val="30"/>
              <c:pt idx="0">
                <c:v>6067.4126740646007</c:v>
              </c:pt>
              <c:pt idx="1">
                <c:v>5917.8043621827519</c:v>
              </c:pt>
              <c:pt idx="2">
                <c:v>6059.3397597086296</c:v>
              </c:pt>
              <c:pt idx="3">
                <c:v>6639.8217261272539</c:v>
              </c:pt>
              <c:pt idx="4">
                <c:v>6454.4325806344805</c:v>
              </c:pt>
              <c:pt idx="5">
                <c:v>5678.2905156635825</c:v>
              </c:pt>
              <c:pt idx="6">
                <c:v>5530.2719914902564</c:v>
              </c:pt>
              <c:pt idx="7">
                <c:v>5396.140015814839</c:v>
              </c:pt>
              <c:pt idx="8">
                <c:v>5255.8049300016191</c:v>
              </c:pt>
              <c:pt idx="9">
                <c:v>5522.9711238047257</c:v>
              </c:pt>
              <c:pt idx="10">
                <c:v>5361.8612915053836</c:v>
              </c:pt>
              <c:pt idx="11">
                <c:v>4894.7339960850277</c:v>
              </c:pt>
              <c:pt idx="12">
                <c:v>4137.9428372516177</c:v>
              </c:pt>
              <c:pt idx="13">
                <c:v>4233.3856071565569</c:v>
              </c:pt>
              <c:pt idx="14">
                <c:v>4002.6284809452054</c:v>
              </c:pt>
              <c:pt idx="15">
                <c:v>4330.8236396521424</c:v>
              </c:pt>
              <c:pt idx="16">
                <c:v>4354.7760626593099</c:v>
              </c:pt>
              <c:pt idx="17">
                <c:v>4288.2841509353366</c:v>
              </c:pt>
              <c:pt idx="18">
                <c:v>4653.8608685639156</c:v>
              </c:pt>
              <c:pt idx="19">
                <c:v>4021.4214976635531</c:v>
              </c:pt>
              <c:pt idx="20">
                <c:v>3791.6538686147537</c:v>
              </c:pt>
              <c:pt idx="21">
                <c:v>3996.4731788926047</c:v>
              </c:pt>
              <c:pt idx="22">
                <c:v>4046.9229206339242</c:v>
              </c:pt>
              <c:pt idx="23">
                <c:v>3970.8876762783179</c:v>
              </c:pt>
              <c:pt idx="24">
                <c:v>3587.9023059422943</c:v>
              </c:pt>
              <c:pt idx="25">
                <c:v>3236.2627802102752</c:v>
              </c:pt>
              <c:pt idx="26">
                <c:v>3382.5638135289591</c:v>
              </c:pt>
              <c:pt idx="27">
                <c:v>3724.4199227710369</c:v>
              </c:pt>
              <c:pt idx="28">
                <c:v>3726.0272876613076</c:v>
              </c:pt>
              <c:pt idx="29">
                <c:v>3825.5678302980068</c:v>
              </c:pt>
            </c:numLit>
          </c:val>
        </c:ser>
        <c:ser>
          <c:idx val="2"/>
          <c:order val="3"/>
          <c:tx>
            <c:v>GHD</c:v>
          </c:tx>
          <c:spPr>
            <a:solidFill>
              <a:schemeClr val="accent4"/>
            </a:solidFill>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 ###\ ##0</c:formatCode>
              <c:ptCount val="30"/>
              <c:pt idx="0">
                <c:v>2742.0452369335112</c:v>
              </c:pt>
              <c:pt idx="1">
                <c:v>2901.17451067814</c:v>
              </c:pt>
              <c:pt idx="2">
                <c:v>2877.898808277143</c:v>
              </c:pt>
              <c:pt idx="3">
                <c:v>2755.1607852968386</c:v>
              </c:pt>
              <c:pt idx="4">
                <c:v>2627.2575934429665</c:v>
              </c:pt>
              <c:pt idx="5">
                <c:v>2634.873594031189</c:v>
              </c:pt>
              <c:pt idx="6">
                <c:v>3070.0109808197158</c:v>
              </c:pt>
              <c:pt idx="7">
                <c:v>2622.8209149395861</c:v>
              </c:pt>
              <c:pt idx="8">
                <c:v>2595.1139834522901</c:v>
              </c:pt>
              <c:pt idx="9">
                <c:v>2415.6788648977026</c:v>
              </c:pt>
              <c:pt idx="10">
                <c:v>2165.2015566226705</c:v>
              </c:pt>
              <c:pt idx="11">
                <c:v>2550.3823369108059</c:v>
              </c:pt>
              <c:pt idx="12">
                <c:v>2311.3348161003755</c:v>
              </c:pt>
              <c:pt idx="13">
                <c:v>2274.2091926767716</c:v>
              </c:pt>
              <c:pt idx="14">
                <c:v>2303.6038506068421</c:v>
              </c:pt>
              <c:pt idx="15">
                <c:v>1764.4114995096102</c:v>
              </c:pt>
              <c:pt idx="16">
                <c:v>1805.9384682407563</c:v>
              </c:pt>
              <c:pt idx="17">
                <c:v>1336.2587675833329</c:v>
              </c:pt>
              <c:pt idx="18">
                <c:v>1578.5644265672761</c:v>
              </c:pt>
              <c:pt idx="19">
                <c:v>1429.6672350323406</c:v>
              </c:pt>
              <c:pt idx="20">
                <c:v>1558.6761904834577</c:v>
              </c:pt>
              <c:pt idx="21">
                <c:v>1565.6126837368706</c:v>
              </c:pt>
              <c:pt idx="22">
                <c:v>1562.9213676940894</c:v>
              </c:pt>
              <c:pt idx="23">
                <c:v>1930.7139477842279</c:v>
              </c:pt>
              <c:pt idx="24">
                <c:v>1894.7061465471684</c:v>
              </c:pt>
              <c:pt idx="25">
                <c:v>1864.1055912241391</c:v>
              </c:pt>
              <c:pt idx="26">
                <c:v>1822.0967945844932</c:v>
              </c:pt>
              <c:pt idx="27">
                <c:v>2152.0716505555138</c:v>
              </c:pt>
              <c:pt idx="28">
                <c:v>1892.3341754665339</c:v>
              </c:pt>
              <c:pt idx="29">
                <c:v>1659.8059276614276</c:v>
              </c:pt>
            </c:numLit>
          </c:val>
        </c:ser>
        <c:ser>
          <c:idx val="1"/>
          <c:order val="4"/>
          <c:tx>
            <c:v>private Haushalte</c:v>
          </c:tx>
          <c:spPr>
            <a:solidFill>
              <a:schemeClr val="accent3"/>
            </a:solidFill>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 ###\ ##0</c:formatCode>
              <c:ptCount val="30"/>
              <c:pt idx="0">
                <c:v>5116.5651689515598</c:v>
              </c:pt>
              <c:pt idx="1">
                <c:v>5539.3788847972128</c:v>
              </c:pt>
              <c:pt idx="2">
                <c:v>5476.3471590765057</c:v>
              </c:pt>
              <c:pt idx="3">
                <c:v>5217.3712809226272</c:v>
              </c:pt>
              <c:pt idx="4">
                <c:v>4934.4455767034842</c:v>
              </c:pt>
              <c:pt idx="5">
                <c:v>5026.4866616853542</c:v>
              </c:pt>
              <c:pt idx="6">
                <c:v>5465.8208500213086</c:v>
              </c:pt>
              <c:pt idx="7">
                <c:v>5497.6457572369263</c:v>
              </c:pt>
              <c:pt idx="8">
                <c:v>5139.5314851118828</c:v>
              </c:pt>
              <c:pt idx="9">
                <c:v>4520.5233161980577</c:v>
              </c:pt>
              <c:pt idx="10">
                <c:v>4368.5880929972445</c:v>
              </c:pt>
              <c:pt idx="11">
                <c:v>5069.6689642213441</c:v>
              </c:pt>
              <c:pt idx="12">
                <c:v>4482.0092790929511</c:v>
              </c:pt>
              <c:pt idx="13">
                <c:v>4594.3803415166249</c:v>
              </c:pt>
              <c:pt idx="14">
                <c:v>4227.6369959023787</c:v>
              </c:pt>
              <c:pt idx="15">
                <c:v>4050.8093142501775</c:v>
              </c:pt>
              <c:pt idx="16">
                <c:v>4170.4092406419777</c:v>
              </c:pt>
              <c:pt idx="17">
                <c:v>3199.2234322035329</c:v>
              </c:pt>
              <c:pt idx="18">
                <c:v>3870.9830870696992</c:v>
              </c:pt>
              <c:pt idx="19">
                <c:v>3709.9506736189196</c:v>
              </c:pt>
              <c:pt idx="20">
                <c:v>3959.1477825929569</c:v>
              </c:pt>
              <c:pt idx="21">
                <c:v>3457.3726300665567</c:v>
              </c:pt>
              <c:pt idx="22">
                <c:v>3548.8755980490268</c:v>
              </c:pt>
              <c:pt idx="23">
                <c:v>3681.4548754933426</c:v>
              </c:pt>
              <c:pt idx="24">
                <c:v>3189.3644549856608</c:v>
              </c:pt>
              <c:pt idx="25">
                <c:v>3281.7896128817633</c:v>
              </c:pt>
              <c:pt idx="26">
                <c:v>3420.1288145271192</c:v>
              </c:pt>
              <c:pt idx="27">
                <c:v>3413.0392902604217</c:v>
              </c:pt>
              <c:pt idx="28">
                <c:v>3403.1494472471013</c:v>
              </c:pt>
              <c:pt idx="29">
                <c:v>3384.3987780202278</c:v>
              </c:pt>
            </c:numLit>
          </c:val>
        </c:ser>
        <c:ser>
          <c:idx val="0"/>
          <c:order val="5"/>
          <c:tx>
            <c:v>Verkehr</c:v>
          </c:tx>
          <c:spPr>
            <a:solidFill>
              <a:schemeClr val="accent1"/>
            </a:solidFill>
            <a:ln>
              <a:noFill/>
            </a:ln>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 ###\ ##0</c:formatCode>
              <c:ptCount val="30"/>
              <c:pt idx="0">
                <c:v>6112.8155727790154</c:v>
              </c:pt>
              <c:pt idx="1">
                <c:v>6098.150498504895</c:v>
              </c:pt>
              <c:pt idx="2">
                <c:v>6162.3899387668052</c:v>
              </c:pt>
              <c:pt idx="3">
                <c:v>6324.0223946481101</c:v>
              </c:pt>
              <c:pt idx="4">
                <c:v>6134.1033197579382</c:v>
              </c:pt>
              <c:pt idx="5">
                <c:v>6249.1294816505042</c:v>
              </c:pt>
              <c:pt idx="6">
                <c:v>6128.8049855970694</c:v>
              </c:pt>
              <c:pt idx="7">
                <c:v>6166.7285006134798</c:v>
              </c:pt>
              <c:pt idx="8">
                <c:v>6306.9221075414471</c:v>
              </c:pt>
              <c:pt idx="9">
                <c:v>6370.8740520087331</c:v>
              </c:pt>
              <c:pt idx="10">
                <c:v>6304.2263545266314</c:v>
              </c:pt>
              <c:pt idx="11">
                <c:v>6132.7868769622655</c:v>
              </c:pt>
              <c:pt idx="12">
                <c:v>6126.3497487869818</c:v>
              </c:pt>
              <c:pt idx="13">
                <c:v>5801.6120612768618</c:v>
              </c:pt>
              <c:pt idx="14">
                <c:v>5867.7991687021886</c:v>
              </c:pt>
              <c:pt idx="15">
                <c:v>5540.7960231023308</c:v>
              </c:pt>
              <c:pt idx="16">
                <c:v>5378.3798132544434</c:v>
              </c:pt>
              <c:pt idx="17">
                <c:v>5262.1884212452651</c:v>
              </c:pt>
              <c:pt idx="18">
                <c:v>5164.2371134636833</c:v>
              </c:pt>
              <c:pt idx="19">
                <c:v>5155.2955822503372</c:v>
              </c:pt>
              <c:pt idx="20">
                <c:v>5162.5224865521759</c:v>
              </c:pt>
              <c:pt idx="21">
                <c:v>5109.7384262471678</c:v>
              </c:pt>
              <c:pt idx="22">
                <c:v>5118.8029932600848</c:v>
              </c:pt>
              <c:pt idx="23">
                <c:v>5290.3083636045758</c:v>
              </c:pt>
              <c:pt idx="24">
                <c:v>5308.4294334723445</c:v>
              </c:pt>
              <c:pt idx="25">
                <c:v>5371.007540763846</c:v>
              </c:pt>
              <c:pt idx="26">
                <c:v>5488.0092693161996</c:v>
              </c:pt>
              <c:pt idx="27">
                <c:v>5535.2107753858645</c:v>
              </c:pt>
              <c:pt idx="28">
                <c:v>5406.3581608102177</c:v>
              </c:pt>
              <c:pt idx="29">
                <c:v>5440.1681594473148</c:v>
              </c:pt>
            </c:numLit>
          </c:val>
        </c:ser>
        <c:dLbls>
          <c:showLegendKey val="0"/>
          <c:showVal val="0"/>
          <c:showCatName val="0"/>
          <c:showSerName val="0"/>
          <c:showPercent val="0"/>
          <c:showBubbleSize val="0"/>
        </c:dLbls>
        <c:axId val="452100648"/>
        <c:axId val="451318096"/>
      </c:areaChart>
      <c:catAx>
        <c:axId val="452100648"/>
        <c:scaling>
          <c:orientation val="minMax"/>
        </c:scaling>
        <c:delete val="0"/>
        <c:axPos val="b"/>
        <c:numFmt formatCode="General" sourceLinked="1"/>
        <c:majorTickMark val="out"/>
        <c:minorTickMark val="none"/>
        <c:tickLblPos val="nextTo"/>
        <c:txPr>
          <a:bodyPr rot="-5400000" vert="horz"/>
          <a:lstStyle/>
          <a:p>
            <a:pPr>
              <a:defRPr/>
            </a:pPr>
            <a:endParaRPr lang="de-DE"/>
          </a:p>
        </c:txPr>
        <c:crossAx val="451318096"/>
        <c:crosses val="autoZero"/>
        <c:auto val="1"/>
        <c:lblAlgn val="ctr"/>
        <c:lblOffset val="100"/>
        <c:tickLblSkip val="2"/>
        <c:noMultiLvlLbl val="0"/>
      </c:catAx>
      <c:valAx>
        <c:axId val="451318096"/>
        <c:scaling>
          <c:orientation val="minMax"/>
        </c:scaling>
        <c:delete val="0"/>
        <c:axPos val="l"/>
        <c:majorGridlines/>
        <c:numFmt formatCode="#\ ###\ ##0" sourceLinked="1"/>
        <c:majorTickMark val="out"/>
        <c:minorTickMark val="none"/>
        <c:tickLblPos val="nextTo"/>
        <c:crossAx val="452100648"/>
        <c:crosses val="autoZero"/>
        <c:crossBetween val="midCat"/>
        <c:dispUnits>
          <c:builtInUnit val="thousands"/>
        </c:dispUnits>
      </c:valAx>
    </c:plotArea>
    <c:legend>
      <c:legendPos val="r"/>
      <c:layout>
        <c:manualLayout>
          <c:xMode val="edge"/>
          <c:yMode val="edge"/>
          <c:x val="0.73082990640646783"/>
          <c:y val="0.5299685039370079"/>
          <c:w val="0.23191489361702128"/>
          <c:h val="0.41729800121138705"/>
        </c:manualLayout>
      </c:layout>
      <c:overlay val="0"/>
    </c:legend>
    <c:plotVisOnly val="1"/>
    <c:dispBlanksAs val="zero"/>
    <c:showDLblsOverMax val="0"/>
  </c:chart>
  <c:spPr>
    <a:solidFill>
      <a:schemeClr val="bg1"/>
    </a:solidFill>
    <a:ln w="3175">
      <a:solidFill>
        <a:schemeClr val="tx2"/>
      </a:solidFill>
    </a:ln>
  </c:spPr>
  <c:printSettings>
    <c:headerFooter>
      <c:oddFooter>&amp;L&amp;"Arial,Standard"&amp;8Ministerium für Energiewende, Landwirtschaft, Umwelt und Digitalisierung Schleswig-Holstein
Statistisches Amt für Hamburg und Schleswig-Holstein</c:oddFooter>
    </c:headerFooter>
    <c:pageMargins b="0.78740157499999996" l="0.7" r="0.7" t="0.78740157499999996" header="0.3" footer="0.3"/>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a:pPr>
            <a:r>
              <a:rPr lang="en-US" sz="1000" b="0"/>
              <a:t>  Anteile 2019</a:t>
            </a:r>
          </a:p>
        </c:rich>
      </c:tx>
      <c:layout>
        <c:manualLayout>
          <c:xMode val="edge"/>
          <c:yMode val="edge"/>
          <c:x val="8.9301691377300457E-2"/>
          <c:y val="2.4503013512199863E-2"/>
        </c:manualLayout>
      </c:layout>
      <c:overlay val="0"/>
      <c:spPr>
        <a:solidFill>
          <a:schemeClr val="bg1"/>
        </a:solidFill>
      </c:spPr>
    </c:title>
    <c:autoTitleDeleted val="0"/>
    <c:plotArea>
      <c:layout>
        <c:manualLayout>
          <c:layoutTarget val="inner"/>
          <c:xMode val="edge"/>
          <c:yMode val="edge"/>
          <c:x val="0.32698940150782269"/>
          <c:y val="0.1321602891743795"/>
          <c:w val="0.64410025078314836"/>
          <c:h val="0.75955530229773927"/>
        </c:manualLayout>
      </c:layout>
      <c:pieChart>
        <c:varyColors val="1"/>
        <c:ser>
          <c:idx val="0"/>
          <c:order val="0"/>
          <c:spPr>
            <a:ln>
              <a:solidFill>
                <a:schemeClr val="tx1"/>
              </a:solidFill>
            </a:ln>
          </c:spPr>
          <c:dPt>
            <c:idx val="0"/>
            <c:bubble3D val="0"/>
            <c:spPr>
              <a:solidFill>
                <a:schemeClr val="accent1"/>
              </a:solidFill>
              <a:ln>
                <a:solidFill>
                  <a:schemeClr val="tx1"/>
                </a:solidFill>
              </a:ln>
            </c:spPr>
          </c:dPt>
          <c:dPt>
            <c:idx val="1"/>
            <c:bubble3D val="0"/>
            <c:spPr>
              <a:solidFill>
                <a:schemeClr val="accent3"/>
              </a:solidFill>
              <a:ln>
                <a:solidFill>
                  <a:schemeClr val="tx1"/>
                </a:solidFill>
              </a:ln>
            </c:spPr>
          </c:dPt>
          <c:dPt>
            <c:idx val="2"/>
            <c:bubble3D val="0"/>
            <c:spPr>
              <a:solidFill>
                <a:schemeClr val="accent4"/>
              </a:solidFill>
              <a:ln>
                <a:solidFill>
                  <a:schemeClr val="tx1"/>
                </a:solidFill>
              </a:ln>
            </c:spPr>
          </c:dPt>
          <c:dPt>
            <c:idx val="3"/>
            <c:bubble3D val="0"/>
            <c:spPr>
              <a:solidFill>
                <a:schemeClr val="accent2"/>
              </a:solidFill>
              <a:ln>
                <a:solidFill>
                  <a:schemeClr val="tx1"/>
                </a:solidFill>
              </a:ln>
            </c:spPr>
          </c:dPt>
          <c:dPt>
            <c:idx val="4"/>
            <c:bubble3D val="0"/>
            <c:spPr>
              <a:solidFill>
                <a:schemeClr val="bg1">
                  <a:lumMod val="65000"/>
                </a:schemeClr>
              </a:solidFill>
              <a:ln>
                <a:solidFill>
                  <a:schemeClr val="tx1"/>
                </a:solidFill>
              </a:ln>
            </c:spPr>
          </c:dPt>
          <c:dPt>
            <c:idx val="5"/>
            <c:bubble3D val="0"/>
            <c:spPr>
              <a:solidFill>
                <a:schemeClr val="accent3">
                  <a:lumMod val="60000"/>
                  <a:lumOff val="40000"/>
                </a:schemeClr>
              </a:solidFill>
              <a:ln>
                <a:solidFill>
                  <a:schemeClr val="tx1"/>
                </a:solidFill>
              </a:ln>
            </c:spPr>
          </c:dPt>
          <c:dPt>
            <c:idx val="6"/>
            <c:bubble3D val="0"/>
            <c:spPr>
              <a:solidFill>
                <a:schemeClr val="accent3">
                  <a:lumMod val="60000"/>
                  <a:lumOff val="40000"/>
                </a:schemeClr>
              </a:solidFill>
              <a:ln>
                <a:solidFill>
                  <a:schemeClr val="tx1"/>
                </a:solidFill>
              </a:ln>
            </c:spPr>
          </c:dPt>
          <c:dLbls>
            <c:dLbl>
              <c:idx val="0"/>
              <c:layout>
                <c:manualLayout>
                  <c:x val="-0.11855092440288913"/>
                  <c:y val="0.13860282267348159"/>
                </c:manualLayout>
              </c:layout>
              <c:tx>
                <c:rich>
                  <a:bodyPr/>
                  <a:lstStyle/>
                  <a:p>
                    <a:pPr>
                      <a:defRPr sz="1000">
                        <a:solidFill>
                          <a:schemeClr val="bg1"/>
                        </a:solidFill>
                      </a:defRPr>
                    </a:pPr>
                    <a:r>
                      <a:rPr lang="en-US">
                        <a:solidFill>
                          <a:schemeClr val="bg1"/>
                        </a:solidFill>
                      </a:rPr>
                      <a:t>28,8%</a:t>
                    </a:r>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extLst>
            </c:dLbl>
            <c:dLbl>
              <c:idx val="1"/>
              <c:layout>
                <c:manualLayout>
                  <c:x val="-9.3241252607646888E-2"/>
                  <c:y val="-0.18445169682737025"/>
                </c:manualLayout>
              </c:layout>
              <c:tx>
                <c:rich>
                  <a:bodyPr/>
                  <a:lstStyle/>
                  <a:p>
                    <a:r>
                      <a:rPr lang="en-US"/>
                      <a:t>18,1%</a:t>
                    </a:r>
                  </a:p>
                </c:rich>
              </c:tx>
              <c:showLegendKey val="0"/>
              <c:showVal val="0"/>
              <c:showCatName val="0"/>
              <c:showSerName val="0"/>
              <c:showPercent val="1"/>
              <c:showBubbleSize val="0"/>
              <c:extLst>
                <c:ext xmlns:c15="http://schemas.microsoft.com/office/drawing/2012/chart" uri="{CE6537A1-D6FC-4f65-9D91-7224C49458BB}"/>
              </c:extLst>
            </c:dLbl>
            <c:dLbl>
              <c:idx val="2"/>
              <c:layout>
                <c:manualLayout>
                  <c:x val="2.5643528691681204E-2"/>
                  <c:y val="-0.11695906432748537"/>
                </c:manualLayout>
              </c:layout>
              <c:tx>
                <c:rich>
                  <a:bodyPr/>
                  <a:lstStyle/>
                  <a:p>
                    <a:pPr>
                      <a:defRPr sz="1000">
                        <a:solidFill>
                          <a:schemeClr val="bg1"/>
                        </a:solidFill>
                      </a:defRPr>
                    </a:pPr>
                    <a:r>
                      <a:rPr lang="en-US">
                        <a:solidFill>
                          <a:schemeClr val="bg1"/>
                        </a:solidFill>
                      </a:rPr>
                      <a:t>8,9%</a:t>
                    </a:r>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extLst>
            </c:dLbl>
            <c:dLbl>
              <c:idx val="3"/>
              <c:layout>
                <c:manualLayout>
                  <c:x val="0.20527562229656449"/>
                  <c:y val="-0.12127423216834744"/>
                </c:manualLayout>
              </c:layout>
              <c:tx>
                <c:rich>
                  <a:bodyPr/>
                  <a:lstStyle/>
                  <a:p>
                    <a:pPr>
                      <a:defRPr sz="1000">
                        <a:solidFill>
                          <a:schemeClr val="bg1"/>
                        </a:solidFill>
                      </a:defRPr>
                    </a:pPr>
                    <a:r>
                      <a:rPr lang="en-US">
                        <a:solidFill>
                          <a:schemeClr val="bg1"/>
                        </a:solidFill>
                      </a:rPr>
                      <a:t>20,4%</a:t>
                    </a:r>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extLst>
            </c:dLbl>
            <c:dLbl>
              <c:idx val="4"/>
              <c:layout>
                <c:manualLayout>
                  <c:x val="0.16504123272776197"/>
                  <c:y val="0.16411969885343275"/>
                </c:manualLayout>
              </c:layout>
              <c:tx>
                <c:rich>
                  <a:bodyPr/>
                  <a:lstStyle/>
                  <a:p>
                    <a:r>
                      <a:rPr lang="en-US"/>
                      <a:t>23,8%</a:t>
                    </a:r>
                  </a:p>
                </c:rich>
              </c:tx>
              <c:showLegendKey val="0"/>
              <c:showVal val="0"/>
              <c:showCatName val="0"/>
              <c:showSerName val="0"/>
              <c:showPercent val="1"/>
              <c:showBubbleSize val="0"/>
              <c:extLst>
                <c:ext xmlns:c15="http://schemas.microsoft.com/office/drawing/2012/chart" uri="{CE6537A1-D6FC-4f65-9D91-7224C49458BB}"/>
              </c:extLst>
            </c:dLbl>
            <c:numFmt formatCode="0.0%" sourceLinked="0"/>
            <c:spPr>
              <a:noFill/>
              <a:ln>
                <a:noFill/>
              </a:ln>
              <a:effectLst/>
            </c:spPr>
            <c:txPr>
              <a:bodyPr/>
              <a:lstStyle/>
              <a:p>
                <a:pPr>
                  <a:defRPr sz="1000"/>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val>
            <c:numLit>
              <c:formatCode>#\ ###\ ##0</c:formatCode>
              <c:ptCount val="6"/>
              <c:pt idx="0">
                <c:v>5440.1681594473148</c:v>
              </c:pt>
              <c:pt idx="1">
                <c:v>3384.3987780202278</c:v>
              </c:pt>
              <c:pt idx="2">
                <c:v>1659.8059276614276</c:v>
              </c:pt>
              <c:pt idx="3">
                <c:v>3825.5678302980068</c:v>
              </c:pt>
              <c:pt idx="4">
                <c:v>4372.4386114187828</c:v>
              </c:pt>
              <c:pt idx="5">
                <c:v>259.0702108370395</c:v>
              </c:pt>
            </c:numLit>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txPr>
    <a:bodyPr/>
    <a:lstStyle/>
    <a:p>
      <a:pPr>
        <a:defRPr sz="900"/>
      </a:pPr>
      <a:endParaRPr lang="de-DE"/>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27538580595011E-2"/>
          <c:y val="5.749270414624745E-2"/>
          <c:w val="0.63780161854768158"/>
          <c:h val="0.77019540498871208"/>
        </c:manualLayout>
      </c:layout>
      <c:lineChart>
        <c:grouping val="standard"/>
        <c:varyColors val="0"/>
        <c:ser>
          <c:idx val="2"/>
          <c:order val="0"/>
          <c:tx>
            <c:v>Generalfaktor Strom</c:v>
          </c:tx>
          <c:spPr>
            <a:ln>
              <a:solidFill>
                <a:schemeClr val="accent4">
                  <a:lumMod val="75000"/>
                </a:schemeClr>
              </a:solidFill>
            </a:ln>
          </c:spPr>
          <c:marker>
            <c:symbol val="none"/>
          </c:marke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c:formatCode>
              <c:ptCount val="30"/>
              <c:pt idx="0">
                <c:v>709.09491547739447</c:v>
              </c:pt>
              <c:pt idx="1">
                <c:v>747.1813632685629</c:v>
              </c:pt>
              <c:pt idx="2">
                <c:v>712.47828093099031</c:v>
              </c:pt>
              <c:pt idx="3">
                <c:v>709.55694579061321</c:v>
              </c:pt>
              <c:pt idx="4">
                <c:v>703.50960761216481</c:v>
              </c:pt>
              <c:pt idx="5">
                <c:v>679.58564702206206</c:v>
              </c:pt>
              <c:pt idx="6">
                <c:v>661.88465864643501</c:v>
              </c:pt>
              <c:pt idx="7">
                <c:v>641.09042347708998</c:v>
              </c:pt>
              <c:pt idx="8">
                <c:v>635.42658852532372</c:v>
              </c:pt>
              <c:pt idx="9">
                <c:v>620.83360732037636</c:v>
              </c:pt>
              <c:pt idx="10">
                <c:v>625.75118590026261</c:v>
              </c:pt>
              <c:pt idx="11">
                <c:v>637.2279122354671</c:v>
              </c:pt>
              <c:pt idx="12">
                <c:v>657.80586790249265</c:v>
              </c:pt>
              <c:pt idx="13">
                <c:v>627.56050182885372</c:v>
              </c:pt>
              <c:pt idx="14">
                <c:v>625.02743867643812</c:v>
              </c:pt>
              <c:pt idx="15">
                <c:v>581.29220071127247</c:v>
              </c:pt>
              <c:pt idx="16">
                <c:v>584.04881998250687</c:v>
              </c:pt>
              <c:pt idx="17">
                <c:v>578.87639999999999</c:v>
              </c:pt>
              <c:pt idx="18">
                <c:v>551.23200000000008</c:v>
              </c:pt>
              <c:pt idx="19">
                <c:v>545.21874073805043</c:v>
              </c:pt>
              <c:pt idx="20">
                <c:v>547.70759999999996</c:v>
              </c:pt>
              <c:pt idx="21">
                <c:v>573.72839999999997</c:v>
              </c:pt>
              <c:pt idx="22">
                <c:v>576.43076353925767</c:v>
              </c:pt>
              <c:pt idx="23">
                <c:v>572.93640000000005</c:v>
              </c:pt>
              <c:pt idx="24">
                <c:v>561.44159999999999</c:v>
              </c:pt>
              <c:pt idx="25">
                <c:v>538.97040000000004</c:v>
              </c:pt>
              <c:pt idx="26">
                <c:v>530.95680000000004</c:v>
              </c:pt>
              <c:pt idx="27">
                <c:v>507.2096118366382</c:v>
              </c:pt>
              <c:pt idx="28">
                <c:v>474</c:v>
              </c:pt>
              <c:pt idx="29">
                <c:v>427</c:v>
              </c:pt>
            </c:numLit>
          </c:val>
          <c:smooth val="0"/>
        </c:ser>
        <c:ser>
          <c:idx val="0"/>
          <c:order val="1"/>
          <c:tx>
            <c:v>Fernwärme SH</c:v>
          </c:tx>
          <c:spPr>
            <a:ln>
              <a:solidFill>
                <a:schemeClr val="accent6">
                  <a:lumMod val="75000"/>
                </a:schemeClr>
              </a:solidFill>
            </a:ln>
          </c:spPr>
          <c:marker>
            <c:symbol val="none"/>
          </c:marke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General</c:formatCode>
              <c:ptCount val="30"/>
              <c:pt idx="13" formatCode="0">
                <c:v>388.40109796583113</c:v>
              </c:pt>
              <c:pt idx="14" formatCode="0">
                <c:v>326.74936173333191</c:v>
              </c:pt>
              <c:pt idx="15" formatCode="0">
                <c:v>311.52235743321501</c:v>
              </c:pt>
              <c:pt idx="16" formatCode="0">
                <c:v>310.86040259336073</c:v>
              </c:pt>
              <c:pt idx="17" formatCode="0">
                <c:v>313.40367752330548</c:v>
              </c:pt>
              <c:pt idx="18" formatCode="0">
                <c:v>298.08040861095373</c:v>
              </c:pt>
              <c:pt idx="19" formatCode="0">
                <c:v>301.54631525668066</c:v>
              </c:pt>
              <c:pt idx="20" formatCode="0">
                <c:v>340.74926774774792</c:v>
              </c:pt>
              <c:pt idx="21" formatCode="0">
                <c:v>300.43824447155384</c:v>
              </c:pt>
              <c:pt idx="22" formatCode="0">
                <c:v>285.73740207712541</c:v>
              </c:pt>
              <c:pt idx="23" formatCode="0">
                <c:v>298.91156713951443</c:v>
              </c:pt>
              <c:pt idx="24" formatCode="0">
                <c:v>281.20013956071068</c:v>
              </c:pt>
              <c:pt idx="25" formatCode="0">
                <c:v>271.46642646185393</c:v>
              </c:pt>
              <c:pt idx="26" formatCode="0">
                <c:v>263.42163383230491</c:v>
              </c:pt>
              <c:pt idx="27" formatCode="0">
                <c:v>241.19053271255183</c:v>
              </c:pt>
              <c:pt idx="28" formatCode="0">
                <c:v>225.71021869698032</c:v>
              </c:pt>
              <c:pt idx="29" formatCode="0">
                <c:v>207.79860810779721</c:v>
              </c:pt>
            </c:numLit>
          </c:val>
          <c:smooth val="0"/>
        </c:ser>
        <c:ser>
          <c:idx val="3"/>
          <c:order val="2"/>
          <c:tx>
            <c:v>Wärme SH </c:v>
          </c:tx>
          <c:spPr>
            <a:ln>
              <a:solidFill>
                <a:schemeClr val="accent6">
                  <a:lumMod val="75000"/>
                </a:schemeClr>
              </a:solidFill>
              <a:prstDash val="sysDash"/>
            </a:ln>
          </c:spPr>
          <c:marker>
            <c:symbol val="none"/>
          </c:marke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c:formatCode>
              <c:ptCount val="30"/>
              <c:pt idx="0">
                <c:v>265.67667421615221</c:v>
              </c:pt>
              <c:pt idx="1">
                <c:v>264.53341077972311</c:v>
              </c:pt>
              <c:pt idx="2">
                <c:v>264.38064484055758</c:v>
              </c:pt>
              <c:pt idx="3">
                <c:v>261.68670704782068</c:v>
              </c:pt>
              <c:pt idx="4">
                <c:v>260.62850558640662</c:v>
              </c:pt>
              <c:pt idx="5">
                <c:v>251.92180411480487</c:v>
              </c:pt>
              <c:pt idx="6">
                <c:v>251.3791909533017</c:v>
              </c:pt>
              <c:pt idx="7">
                <c:v>249.79709939640458</c:v>
              </c:pt>
              <c:pt idx="8">
                <c:v>244.70460337349749</c:v>
              </c:pt>
              <c:pt idx="9">
                <c:v>244.82833015394087</c:v>
              </c:pt>
              <c:pt idx="10">
                <c:v>245.13723776432636</c:v>
              </c:pt>
              <c:pt idx="11">
                <c:v>254.26588519244567</c:v>
              </c:pt>
              <c:pt idx="12">
                <c:v>256.19073262682599</c:v>
              </c:pt>
              <c:pt idx="13">
                <c:v>246.60773106489034</c:v>
              </c:pt>
              <c:pt idx="14">
                <c:v>236.60842960981236</c:v>
              </c:pt>
              <c:pt idx="15">
                <c:v>236.56354900592814</c:v>
              </c:pt>
              <c:pt idx="16">
                <c:v>260.67728343002358</c:v>
              </c:pt>
              <c:pt idx="17">
                <c:v>258.50930604103132</c:v>
              </c:pt>
              <c:pt idx="18">
                <c:v>252.66358022173497</c:v>
              </c:pt>
              <c:pt idx="19">
                <c:v>245.11186417244494</c:v>
              </c:pt>
              <c:pt idx="20">
                <c:v>240.07886870412682</c:v>
              </c:pt>
              <c:pt idx="21">
                <c:v>230.50641406296367</c:v>
              </c:pt>
              <c:pt idx="22">
                <c:v>228.54635302603165</c:v>
              </c:pt>
              <c:pt idx="23">
                <c:v>222.02136727333911</c:v>
              </c:pt>
              <c:pt idx="24">
                <c:v>228.81682444536054</c:v>
              </c:pt>
              <c:pt idx="25">
                <c:v>219.50536979829425</c:v>
              </c:pt>
              <c:pt idx="26">
                <c:v>216.37855347352718</c:v>
              </c:pt>
              <c:pt idx="27">
                <c:v>213.19556721271562</c:v>
              </c:pt>
              <c:pt idx="28">
                <c:v>220.6959168262936</c:v>
              </c:pt>
              <c:pt idx="29">
                <c:v>215.04334086184244</c:v>
              </c:pt>
            </c:numLit>
          </c:val>
          <c:smooth val="0"/>
        </c:ser>
        <c:ser>
          <c:idx val="1"/>
          <c:order val="3"/>
          <c:tx>
            <c:v>Strom SH</c:v>
          </c:tx>
          <c:spPr>
            <a:ln>
              <a:solidFill>
                <a:schemeClr val="accent4">
                  <a:lumMod val="75000"/>
                </a:schemeClr>
              </a:solidFill>
              <a:prstDash val="sysDash"/>
            </a:ln>
          </c:spPr>
          <c:marker>
            <c:symbol val="none"/>
          </c:marke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0.0</c:formatCode>
              <c:ptCount val="30"/>
              <c:pt idx="0">
                <c:v>122.16267230379273</c:v>
              </c:pt>
              <c:pt idx="1">
                <c:v>99.853053665979729</c:v>
              </c:pt>
              <c:pt idx="2">
                <c:v>103.96069468362835</c:v>
              </c:pt>
              <c:pt idx="3">
                <c:v>153.01567980862316</c:v>
              </c:pt>
              <c:pt idx="4">
                <c:v>206.62494573141788</c:v>
              </c:pt>
              <c:pt idx="5">
                <c:v>119.00999125592423</c:v>
              </c:pt>
              <c:pt idx="6">
                <c:v>104.31940387535448</c:v>
              </c:pt>
              <c:pt idx="7">
                <c:v>105.42299920813016</c:v>
              </c:pt>
              <c:pt idx="8">
                <c:v>140.75496520220005</c:v>
              </c:pt>
              <c:pt idx="9">
                <c:v>103.35138133051127</c:v>
              </c:pt>
              <c:pt idx="10">
                <c:v>106.27069265407712</c:v>
              </c:pt>
              <c:pt idx="11">
                <c:v>119.95871446048216</c:v>
              </c:pt>
              <c:pt idx="12">
                <c:v>125.29720242994647</c:v>
              </c:pt>
              <c:pt idx="13">
                <c:v>105.23170987766575</c:v>
              </c:pt>
              <c:pt idx="14">
                <c:v>96.386670735834102</c:v>
              </c:pt>
              <c:pt idx="15">
                <c:v>94.601802077137975</c:v>
              </c:pt>
              <c:pt idx="16">
                <c:v>94.941294185146759</c:v>
              </c:pt>
              <c:pt idx="17">
                <c:v>97.771669566883673</c:v>
              </c:pt>
              <c:pt idx="18">
                <c:v>148.35810212927234</c:v>
              </c:pt>
              <c:pt idx="19">
                <c:v>154.85341641266933</c:v>
              </c:pt>
              <c:pt idx="20">
                <c:v>148.72049448853892</c:v>
              </c:pt>
              <c:pt idx="21">
                <c:v>126.08574577576481</c:v>
              </c:pt>
              <c:pt idx="22">
                <c:v>136.63169951300463</c:v>
              </c:pt>
              <c:pt idx="23">
                <c:v>124.3904979514154</c:v>
              </c:pt>
              <c:pt idx="24">
                <c:v>116.02060648262652</c:v>
              </c:pt>
              <c:pt idx="25">
                <c:v>94.505921636039446</c:v>
              </c:pt>
              <c:pt idx="26">
                <c:v>83.224435899414715</c:v>
              </c:pt>
              <c:pt idx="27">
                <c:v>81.881542221004295</c:v>
              </c:pt>
              <c:pt idx="28">
                <c:v>107.10744566894338</c:v>
              </c:pt>
              <c:pt idx="29">
                <c:v>82.183620101607559</c:v>
              </c:pt>
            </c:numLit>
          </c:val>
          <c:smooth val="0"/>
        </c:ser>
        <c:dLbls>
          <c:showLegendKey val="0"/>
          <c:showVal val="0"/>
          <c:showCatName val="0"/>
          <c:showSerName val="0"/>
          <c:showPercent val="0"/>
          <c:showBubbleSize val="0"/>
        </c:dLbls>
        <c:smooth val="0"/>
        <c:axId val="473869080"/>
        <c:axId val="473873392"/>
      </c:lineChart>
      <c:catAx>
        <c:axId val="473869080"/>
        <c:scaling>
          <c:orientation val="minMax"/>
          <c:min val="1"/>
        </c:scaling>
        <c:delete val="0"/>
        <c:axPos val="b"/>
        <c:numFmt formatCode="General" sourceLinked="1"/>
        <c:majorTickMark val="out"/>
        <c:minorTickMark val="none"/>
        <c:tickLblPos val="nextTo"/>
        <c:txPr>
          <a:bodyPr rot="-5400000" vert="horz"/>
          <a:lstStyle/>
          <a:p>
            <a:pPr>
              <a:defRPr/>
            </a:pPr>
            <a:endParaRPr lang="de-DE"/>
          </a:p>
        </c:txPr>
        <c:crossAx val="473873392"/>
        <c:crosses val="autoZero"/>
        <c:auto val="1"/>
        <c:lblAlgn val="ctr"/>
        <c:lblOffset val="100"/>
        <c:tickLblSkip val="2"/>
        <c:noMultiLvlLbl val="1"/>
      </c:catAx>
      <c:valAx>
        <c:axId val="473873392"/>
        <c:scaling>
          <c:orientation val="minMax"/>
        </c:scaling>
        <c:delete val="0"/>
        <c:axPos val="l"/>
        <c:majorGridlines/>
        <c:numFmt formatCode="0" sourceLinked="1"/>
        <c:majorTickMark val="out"/>
        <c:minorTickMark val="none"/>
        <c:tickLblPos val="nextTo"/>
        <c:crossAx val="473869080"/>
        <c:crosses val="autoZero"/>
        <c:crossBetween val="midCat"/>
      </c:valAx>
    </c:plotArea>
    <c:legend>
      <c:legendPos val="r"/>
      <c:layout>
        <c:manualLayout>
          <c:xMode val="edge"/>
          <c:yMode val="edge"/>
          <c:x val="0.74489743863002256"/>
          <c:y val="0.36792482255739151"/>
          <c:w val="0.2479438178335816"/>
          <c:h val="0.47978644504824219"/>
        </c:manualLayout>
      </c:layout>
      <c:overlay val="0"/>
    </c:legend>
    <c:plotVisOnly val="1"/>
    <c:dispBlanksAs val="gap"/>
    <c:showDLblsOverMax val="0"/>
  </c:chart>
  <c:spPr>
    <a:ln w="3175">
      <a:solidFill>
        <a:schemeClr val="tx2"/>
      </a:solidFill>
    </a:ln>
  </c:spPr>
  <c:printSettings>
    <c:headerFooter>
      <c:oddFooter>&amp;L&amp;"Arial,Standard"&amp;8Ministerium für Energiewende, Landwirtschaft, Umwelt und ländliche Räume Schleswig-Holstein
Statistisches Amt für Hamburg und Schleswig-Holstein</c:oddFooter>
    </c:headerFooter>
    <c:pageMargins b="0.78740157499999996" l="0.7" r="0.7" t="0.78740157499999996" header="0.3" footer="0.3"/>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558360111528136E-2"/>
          <c:y val="5.3385640758110309E-2"/>
          <c:w val="0.87646239756885203"/>
          <c:h val="0.62133598832880166"/>
        </c:manualLayout>
      </c:layout>
      <c:barChart>
        <c:barDir val="col"/>
        <c:grouping val="clustered"/>
        <c:varyColors val="0"/>
        <c:ser>
          <c:idx val="0"/>
          <c:order val="0"/>
          <c:tx>
            <c:v>SH</c:v>
          </c:tx>
          <c:spPr>
            <a:solidFill>
              <a:schemeClr val="accent1"/>
            </a:solidFill>
          </c:spPr>
          <c:invertIfNegative val="0"/>
          <c:dLbls>
            <c:dLbl>
              <c:idx val="1"/>
              <c:layout>
                <c:manualLayout>
                  <c:x val="2.4215105522876835E-3"/>
                  <c:y val="-7.3156909607138028E-1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9048755269227709E-3"/>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0516645945572585E-3"/>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8587093277186727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8.4925675823649491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5789473684210523E-3"/>
                  <c:y val="0"/>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solidFill>
                <a:schemeClr val="bg1"/>
              </a:solidFill>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Land-
wirtschaft</c:v>
              </c:pt>
              <c:pt idx="1">
                <c:v>Abfall, 
Abwasser</c:v>
              </c:pt>
              <c:pt idx="2">
                <c:v>Energie-
gewinnung, 
-verteilung,
Feuerungs-
anlagen</c:v>
              </c:pt>
              <c:pt idx="3">
                <c:v>Verkehr, 
Prozesse,
Produkt-
anwendungen</c:v>
              </c:pt>
            </c:strLit>
          </c:cat>
          <c:val>
            <c:numLit>
              <c:formatCode>0.0%</c:formatCode>
              <c:ptCount val="4"/>
              <c:pt idx="0">
                <c:v>0.78734425167449595</c:v>
              </c:pt>
              <c:pt idx="1">
                <c:v>0.10357432474412408</c:v>
              </c:pt>
              <c:pt idx="2">
                <c:v>0.10541294764484642</c:v>
              </c:pt>
              <c:pt idx="3">
                <c:v>3.6684759365333938E-3</c:v>
              </c:pt>
            </c:numLit>
          </c:val>
        </c:ser>
        <c:ser>
          <c:idx val="1"/>
          <c:order val="1"/>
          <c:tx>
            <c:v>D</c:v>
          </c:tx>
          <c:spPr>
            <a:solidFill>
              <a:schemeClr val="accent2"/>
            </a:solidFill>
          </c:spPr>
          <c:invertIfNegative val="0"/>
          <c:dLbls>
            <c:dLbl>
              <c:idx val="0"/>
              <c:layout>
                <c:manualLayout>
                  <c:x val="1.9532884476396971E-3"/>
                  <c:y val="-3.6578454803569014E-17"/>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578947368421052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394950791613181E-3"/>
                  <c:y val="7.8447246673293925E-17"/>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771929824561403E-3"/>
                  <c:y val="0"/>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solidFill>
                <a:schemeClr val="bg1"/>
              </a:solidFill>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Land-
wirtschaft</c:v>
              </c:pt>
              <c:pt idx="1">
                <c:v>Abfall, 
Abwasser</c:v>
              </c:pt>
              <c:pt idx="2">
                <c:v>Energie-
gewinnung, 
-verteilung,
Feuerungs-
anlagen</c:v>
              </c:pt>
              <c:pt idx="3">
                <c:v>Verkehr, 
Prozesse,
Produkt-
anwendungen</c:v>
              </c:pt>
            </c:strLit>
          </c:cat>
          <c:val>
            <c:numLit>
              <c:formatCode>0.0%</c:formatCode>
              <c:ptCount val="4"/>
              <c:pt idx="0">
                <c:v>0.62631181703144145</c:v>
              </c:pt>
              <c:pt idx="1">
                <c:v>0.1702863271396399</c:v>
              </c:pt>
              <c:pt idx="2">
                <c:v>0.18834895166921506</c:v>
              </c:pt>
              <c:pt idx="3">
                <c:v>1.5052904159703616E-2</c:v>
              </c:pt>
            </c:numLit>
          </c:val>
        </c:ser>
        <c:dLbls>
          <c:showLegendKey val="0"/>
          <c:showVal val="0"/>
          <c:showCatName val="0"/>
          <c:showSerName val="0"/>
          <c:showPercent val="0"/>
          <c:showBubbleSize val="0"/>
        </c:dLbls>
        <c:gapWidth val="100"/>
        <c:axId val="473874960"/>
        <c:axId val="473875352"/>
      </c:barChart>
      <c:catAx>
        <c:axId val="4738749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473875352"/>
        <c:crosses val="autoZero"/>
        <c:auto val="1"/>
        <c:lblAlgn val="ctr"/>
        <c:lblOffset val="100"/>
        <c:noMultiLvlLbl val="0"/>
      </c:catAx>
      <c:valAx>
        <c:axId val="473875352"/>
        <c:scaling>
          <c:orientation val="minMax"/>
          <c:max val="1"/>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473874960"/>
        <c:crosses val="autoZero"/>
        <c:crossBetween val="between"/>
        <c:majorUnit val="0.2"/>
      </c:valAx>
    </c:plotArea>
    <c:legend>
      <c:legendPos val="r"/>
      <c:layout>
        <c:manualLayout>
          <c:xMode val="edge"/>
          <c:yMode val="edge"/>
          <c:x val="0.68612607015964189"/>
          <c:y val="1.1855130534718665E-2"/>
          <c:w val="0.27047175840608573"/>
          <c:h val="8.7407840646016463E-2"/>
        </c:manualLayout>
      </c:layout>
      <c:overlay val="0"/>
      <c:spPr>
        <a:solidFill>
          <a:srgbClr val="FFFFFF"/>
        </a:solidFill>
      </c:spPr>
      <c:txPr>
        <a:bodyPr/>
        <a:lstStyle/>
        <a:p>
          <a:pPr>
            <a:defRPr sz="1000" b="0" i="0" u="none" strike="noStrike" baseline="0">
              <a:solidFill>
                <a:srgbClr val="000000"/>
              </a:solidFill>
              <a:latin typeface="Calibri"/>
              <a:ea typeface="Calibri"/>
              <a:cs typeface="Calibri"/>
            </a:defRPr>
          </a:pPr>
          <a:endParaRPr lang="de-DE"/>
        </a:p>
      </c:txPr>
    </c:legend>
    <c:plotVisOnly val="1"/>
    <c:dispBlanksAs val="gap"/>
    <c:showDLblsOverMax val="0"/>
  </c:chart>
  <c:spPr>
    <a:ln w="3175">
      <a:solidFill>
        <a:schemeClr val="tx2"/>
      </a:solid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314419460454062E-2"/>
          <c:y val="0.10074894003634161"/>
          <c:w val="0.90798494374249727"/>
          <c:h val="0.68189776257650847"/>
        </c:manualLayout>
      </c:layout>
      <c:barChart>
        <c:barDir val="col"/>
        <c:grouping val="clustered"/>
        <c:varyColors val="0"/>
        <c:ser>
          <c:idx val="0"/>
          <c:order val="0"/>
          <c:tx>
            <c:v>SH</c:v>
          </c:tx>
          <c:spPr>
            <a:solidFill>
              <a:schemeClr val="accent1"/>
            </a:solidFill>
          </c:spPr>
          <c:invertIfNegative val="0"/>
          <c:dLbls>
            <c:dLbl>
              <c:idx val="0"/>
              <c:layout>
                <c:manualLayout>
                  <c:x val="-9.2628102973525122E-3"/>
                  <c:y val="3.106866338993638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140059894033675E-2"/>
                  <c:y val="3.9386517186395544E-4"/>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720836122160611E-2"/>
                  <c:y val="1.486364308845527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154752252374812E-2"/>
                  <c:y val="2.1968339552546259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6.1851200873560466E-3"/>
                  <c:y val="4.1789818026400907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8.473114657459261E-3"/>
                  <c:y val="4.1641737082742753E-3"/>
                </c:manualLayout>
              </c:layout>
              <c:numFmt formatCode="0.0%" sourceLinked="0"/>
              <c:spPr>
                <a:solidFill>
                  <a:schemeClr val="bg1"/>
                </a:solidFill>
              </c:spPr>
              <c:txPr>
                <a:bodyPr rot="0" vert="horz"/>
                <a:lstStyle/>
                <a:p>
                  <a:pPr algn="ct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5="http://schemas.microsoft.com/office/drawing/2012/chart" uri="{CE6537A1-D6FC-4f65-9D91-7224C49458BB}"/>
              </c:extLst>
            </c:dLbl>
            <c:dLbl>
              <c:idx val="6"/>
              <c:layout>
                <c:manualLayout>
                  <c:x val="2.1939450082108722E-3"/>
                  <c:y val="8.126777732629013E-3"/>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solidFill>
                <a:srgbClr val="FFFFFF"/>
              </a:solidFill>
            </c:spPr>
            <c:txPr>
              <a:bodyPr rot="0" vert="horz"/>
              <a:lstStyle/>
              <a:p>
                <a:pPr algn="ct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Summe </c:v>
              </c:pt>
              <c:pt idx="1">
                <c:v>Land-
wirtschaft</c:v>
              </c:pt>
              <c:pt idx="2">
                <c:v>Abfall, 
Abwasser</c:v>
              </c:pt>
              <c:pt idx="3">
                <c:v>Energie-
gewinnung, 
-verteilung,
Feuerungs-
anlagen</c:v>
              </c:pt>
              <c:pt idx="4">
                <c:v>Verkehr, 
Prozesse,
Produkt-
anwendungen</c:v>
              </c:pt>
            </c:strLit>
          </c:cat>
          <c:val>
            <c:numLit>
              <c:formatCode>0.0%</c:formatCode>
              <c:ptCount val="5"/>
              <c:pt idx="0">
                <c:v>-0.26421527593088279</c:v>
              </c:pt>
              <c:pt idx="1">
                <c:v>-0.16796232568150951</c:v>
              </c:pt>
              <c:pt idx="2">
                <c:v>-0.68036714555276656</c:v>
              </c:pt>
              <c:pt idx="3">
                <c:v>0.36733150971764589</c:v>
              </c:pt>
              <c:pt idx="4">
                <c:v>-0.69360495649854081</c:v>
              </c:pt>
            </c:numLit>
          </c:val>
        </c:ser>
        <c:ser>
          <c:idx val="1"/>
          <c:order val="1"/>
          <c:tx>
            <c:v>D</c:v>
          </c:tx>
          <c:spPr>
            <a:solidFill>
              <a:schemeClr val="accent2"/>
            </a:solidFill>
          </c:spPr>
          <c:invertIfNegative val="0"/>
          <c:dLbls>
            <c:dLbl>
              <c:idx val="1"/>
              <c:layout>
                <c:manualLayout>
                  <c:x val="6.7196092467050848E-3"/>
                  <c:y val="1.63911347733300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365718193312375E-3"/>
                  <c:y val="2.1872996564364735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0816034359341447E-3"/>
                  <c:y val="3.1995187923736271E-7"/>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3513186647997646E-3"/>
                  <c:y val="9.0663222433164242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3007613159030673E-3"/>
                  <c:y val="0"/>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solidFill>
                <a:srgbClr val="FFFFFF"/>
              </a:solidFill>
            </c:spPr>
            <c:txPr>
              <a:bodyPr rot="0" vert="horz"/>
              <a:lstStyle/>
              <a:p>
                <a:pPr algn="ct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Summe </c:v>
              </c:pt>
              <c:pt idx="1">
                <c:v>Land-
wirtschaft</c:v>
              </c:pt>
              <c:pt idx="2">
                <c:v>Abfall, 
Abwasser</c:v>
              </c:pt>
              <c:pt idx="3">
                <c:v>Energie-
gewinnung, 
-verteilung,
Feuerungs-
anlagen</c:v>
              </c:pt>
              <c:pt idx="4">
                <c:v>Verkehr, 
Prozesse,
Produkt-
anwendungen</c:v>
              </c:pt>
            </c:strLit>
          </c:cat>
          <c:val>
            <c:numLit>
              <c:formatCode>0.0%</c:formatCode>
              <c:ptCount val="5"/>
              <c:pt idx="0">
                <c:v>-0.58176631326271011</c:v>
              </c:pt>
              <c:pt idx="1">
                <c:v>-0.23296016918975254</c:v>
              </c:pt>
              <c:pt idx="2">
                <c:v>-0.77199368385451939</c:v>
              </c:pt>
              <c:pt idx="3">
                <c:v>-0.7594146569359338</c:v>
              </c:pt>
              <c:pt idx="4">
                <c:v>-0.66361984555043918</c:v>
              </c:pt>
            </c:numLit>
          </c:val>
        </c:ser>
        <c:dLbls>
          <c:showLegendKey val="0"/>
          <c:showVal val="0"/>
          <c:showCatName val="0"/>
          <c:showSerName val="0"/>
          <c:showPercent val="0"/>
          <c:showBubbleSize val="0"/>
        </c:dLbls>
        <c:gapWidth val="100"/>
        <c:axId val="473871432"/>
        <c:axId val="473870256"/>
      </c:barChart>
      <c:catAx>
        <c:axId val="473871432"/>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de-DE"/>
          </a:p>
        </c:txPr>
        <c:crossAx val="473870256"/>
        <c:crosses val="autoZero"/>
        <c:auto val="1"/>
        <c:lblAlgn val="ctr"/>
        <c:lblOffset val="100"/>
        <c:noMultiLvlLbl val="0"/>
      </c:catAx>
      <c:valAx>
        <c:axId val="473870256"/>
        <c:scaling>
          <c:orientation val="minMax"/>
          <c:max val="0.60000000000000009"/>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473871432"/>
        <c:crosses val="autoZero"/>
        <c:crossBetween val="between"/>
      </c:valAx>
    </c:plotArea>
    <c:legend>
      <c:legendPos val="r"/>
      <c:layout>
        <c:manualLayout>
          <c:xMode val="edge"/>
          <c:yMode val="edge"/>
          <c:x val="0.17853301336641836"/>
          <c:y val="4.2489438298292048E-2"/>
          <c:w val="0.26948768637962811"/>
          <c:h val="8.4475245388846945E-2"/>
        </c:manualLayout>
      </c:layout>
      <c:overlay val="0"/>
      <c:spPr>
        <a:solidFill>
          <a:sysClr val="window" lastClr="FFFFFF"/>
        </a:solidFill>
      </c:spPr>
      <c:txPr>
        <a:bodyPr/>
        <a:lstStyle/>
        <a:p>
          <a:pPr>
            <a:defRPr sz="1000" b="0" i="0" u="none" strike="noStrike" baseline="0">
              <a:solidFill>
                <a:srgbClr val="000000"/>
              </a:solidFill>
              <a:latin typeface="Calibri"/>
              <a:ea typeface="Calibri"/>
              <a:cs typeface="Calibri"/>
            </a:defRPr>
          </a:pPr>
          <a:endParaRPr lang="de-DE"/>
        </a:p>
      </c:txPr>
    </c:legend>
    <c:plotVisOnly val="1"/>
    <c:dispBlanksAs val="gap"/>
    <c:showDLblsOverMax val="0"/>
  </c:chart>
  <c:spPr>
    <a:ln w="3175">
      <a:solidFill>
        <a:schemeClr val="tx2"/>
      </a:solidFill>
    </a:ln>
  </c:spPr>
  <c:txPr>
    <a:bodyPr/>
    <a:lstStyle/>
    <a:p>
      <a:pPr>
        <a:defRPr sz="1000" b="0" i="0" u="none" strike="noStrike" baseline="0">
          <a:solidFill>
            <a:srgbClr val="000000"/>
          </a:solidFill>
          <a:latin typeface="Calibri"/>
          <a:ea typeface="Calibri"/>
          <a:cs typeface="Calibri"/>
        </a:defRPr>
      </a:pPr>
      <a:endParaRPr lang="de-DE"/>
    </a:p>
  </c:txPr>
  <c:printSettings>
    <c:headerFooter>
      <c:oddFooter>&amp;L&amp;"Arial,Standard"&amp;8Ministerium für Energiewende, Landwirtschaft, Umwelt und ländliche Räume Schleswig-Holstein
Statistisches Amt für Hamburg und Schleswig-Holstein</c:oddFooter>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117935038539399E-2"/>
          <c:y val="5.1921931742175263E-2"/>
          <c:w val="0.66192084729188505"/>
          <c:h val="0.72709829704292261"/>
        </c:manualLayout>
      </c:layout>
      <c:areaChart>
        <c:grouping val="stacked"/>
        <c:varyColors val="0"/>
        <c:ser>
          <c:idx val="7"/>
          <c:order val="0"/>
          <c:tx>
            <c:v>Biomasse SH</c:v>
          </c:tx>
          <c:spPr>
            <a:solidFill>
              <a:srgbClr val="009900"/>
            </a:solidFill>
          </c:spPr>
          <c:cat>
            <c:strLit>
              <c:ptCount val="28"/>
              <c:pt idx="0">
                <c:v>Ist 2003</c:v>
              </c:pt>
              <c:pt idx="1">
                <c:v>Ist 2004</c:v>
              </c:pt>
              <c:pt idx="2">
                <c:v>Ist 2005</c:v>
              </c:pt>
              <c:pt idx="3">
                <c:v>Ist 2006</c:v>
              </c:pt>
              <c:pt idx="4">
                <c:v>Ist 2007</c:v>
              </c:pt>
              <c:pt idx="5">
                <c:v>Ist 2008</c:v>
              </c:pt>
              <c:pt idx="6">
                <c:v>Ist 2009</c:v>
              </c:pt>
              <c:pt idx="7">
                <c:v>Ist 2010</c:v>
              </c:pt>
              <c:pt idx="8">
                <c:v>Ist 2011</c:v>
              </c:pt>
              <c:pt idx="9">
                <c:v>Ist 2012</c:v>
              </c:pt>
              <c:pt idx="10">
                <c:v>Ist 2013</c:v>
              </c:pt>
              <c:pt idx="11">
                <c:v>Ist 2014</c:v>
              </c:pt>
              <c:pt idx="12">
                <c:v>Ist 2015</c:v>
              </c:pt>
              <c:pt idx="13">
                <c:v>Ist 2016</c:v>
              </c:pt>
              <c:pt idx="14">
                <c:v>Ist 2017</c:v>
              </c:pt>
              <c:pt idx="15">
                <c:v>Ist 2018</c:v>
              </c:pt>
              <c:pt idx="16">
                <c:v>Ist 2019</c:v>
              </c:pt>
              <c:pt idx="17">
                <c:v>2020</c:v>
              </c:pt>
              <c:pt idx="18">
                <c:v>2021</c:v>
              </c:pt>
              <c:pt idx="19">
                <c:v>2022</c:v>
              </c:pt>
              <c:pt idx="20">
                <c:v>2023</c:v>
              </c:pt>
              <c:pt idx="21">
                <c:v>2024</c:v>
              </c:pt>
              <c:pt idx="22">
                <c:v>2025</c:v>
              </c:pt>
              <c:pt idx="23">
                <c:v>2026</c:v>
              </c:pt>
              <c:pt idx="24">
                <c:v>2027</c:v>
              </c:pt>
              <c:pt idx="25">
                <c:v>2028</c:v>
              </c:pt>
              <c:pt idx="26">
                <c:v>2029</c:v>
              </c:pt>
              <c:pt idx="27">
                <c:v>2030</c:v>
              </c:pt>
            </c:strLit>
          </c:cat>
          <c:val>
            <c:numLit>
              <c:formatCode>#\ ###\ ##0</c:formatCode>
              <c:ptCount val="28"/>
              <c:pt idx="0">
                <c:v>194751.67300000001</c:v>
              </c:pt>
              <c:pt idx="1">
                <c:v>206468.989</c:v>
              </c:pt>
              <c:pt idx="2">
                <c:v>264603.95500000002</c:v>
              </c:pt>
              <c:pt idx="3">
                <c:v>420339.745</c:v>
              </c:pt>
              <c:pt idx="4">
                <c:v>663961.61699999997</c:v>
              </c:pt>
              <c:pt idx="5">
                <c:v>1024501.505</c:v>
              </c:pt>
              <c:pt idx="6">
                <c:v>1265667.0469999998</c:v>
              </c:pt>
              <c:pt idx="7">
                <c:v>1642383.6870000002</c:v>
              </c:pt>
              <c:pt idx="8">
                <c:v>2162513.4029999999</c:v>
              </c:pt>
              <c:pt idx="9">
                <c:v>2642968.915</c:v>
              </c:pt>
              <c:pt idx="10">
                <c:v>2807070.0449999995</c:v>
              </c:pt>
              <c:pt idx="11">
                <c:v>2903368.0520000001</c:v>
              </c:pt>
              <c:pt idx="12">
                <c:v>2961320.1700000004</c:v>
              </c:pt>
              <c:pt idx="13">
                <c:v>3014025.5710000005</c:v>
              </c:pt>
              <c:pt idx="14">
                <c:v>3088494.5170000005</c:v>
              </c:pt>
              <c:pt idx="15">
                <c:v>3044294.4870000002</c:v>
              </c:pt>
              <c:pt idx="16">
                <c:v>2977422.639</c:v>
              </c:pt>
              <c:pt idx="17">
                <c:v>2920384.2172727273</c:v>
              </c:pt>
              <c:pt idx="18">
                <c:v>2863345.7955454546</c:v>
              </c:pt>
              <c:pt idx="19">
                <c:v>2806307.3738181819</c:v>
              </c:pt>
              <c:pt idx="20">
                <c:v>2749268.9520909092</c:v>
              </c:pt>
              <c:pt idx="21">
                <c:v>2692230.5303636366</c:v>
              </c:pt>
              <c:pt idx="22">
                <c:v>2635192.1086363639</c:v>
              </c:pt>
              <c:pt idx="23">
                <c:v>2578153.6869090912</c:v>
              </c:pt>
              <c:pt idx="24">
                <c:v>2521115.2651818185</c:v>
              </c:pt>
              <c:pt idx="25">
                <c:v>2464076.8434545458</c:v>
              </c:pt>
              <c:pt idx="26">
                <c:v>2407038.4217272731</c:v>
              </c:pt>
              <c:pt idx="27">
                <c:v>2350000</c:v>
              </c:pt>
            </c:numLit>
          </c:val>
        </c:ser>
        <c:ser>
          <c:idx val="2"/>
          <c:order val="1"/>
          <c:tx>
            <c:v>Photovoltaik SH</c:v>
          </c:tx>
          <c:spPr>
            <a:solidFill>
              <a:srgbClr val="FFFF00"/>
            </a:solidFill>
          </c:spPr>
          <c:cat>
            <c:strLit>
              <c:ptCount val="28"/>
              <c:pt idx="0">
                <c:v>Ist 2003</c:v>
              </c:pt>
              <c:pt idx="1">
                <c:v>Ist 2004</c:v>
              </c:pt>
              <c:pt idx="2">
                <c:v>Ist 2005</c:v>
              </c:pt>
              <c:pt idx="3">
                <c:v>Ist 2006</c:v>
              </c:pt>
              <c:pt idx="4">
                <c:v>Ist 2007</c:v>
              </c:pt>
              <c:pt idx="5">
                <c:v>Ist 2008</c:v>
              </c:pt>
              <c:pt idx="6">
                <c:v>Ist 2009</c:v>
              </c:pt>
              <c:pt idx="7">
                <c:v>Ist 2010</c:v>
              </c:pt>
              <c:pt idx="8">
                <c:v>Ist 2011</c:v>
              </c:pt>
              <c:pt idx="9">
                <c:v>Ist 2012</c:v>
              </c:pt>
              <c:pt idx="10">
                <c:v>Ist 2013</c:v>
              </c:pt>
              <c:pt idx="11">
                <c:v>Ist 2014</c:v>
              </c:pt>
              <c:pt idx="12">
                <c:v>Ist 2015</c:v>
              </c:pt>
              <c:pt idx="13">
                <c:v>Ist 2016</c:v>
              </c:pt>
              <c:pt idx="14">
                <c:v>Ist 2017</c:v>
              </c:pt>
              <c:pt idx="15">
                <c:v>Ist 2018</c:v>
              </c:pt>
              <c:pt idx="16">
                <c:v>Ist 2019</c:v>
              </c:pt>
              <c:pt idx="17">
                <c:v>2020</c:v>
              </c:pt>
              <c:pt idx="18">
                <c:v>2021</c:v>
              </c:pt>
              <c:pt idx="19">
                <c:v>2022</c:v>
              </c:pt>
              <c:pt idx="20">
                <c:v>2023</c:v>
              </c:pt>
              <c:pt idx="21">
                <c:v>2024</c:v>
              </c:pt>
              <c:pt idx="22">
                <c:v>2025</c:v>
              </c:pt>
              <c:pt idx="23">
                <c:v>2026</c:v>
              </c:pt>
              <c:pt idx="24">
                <c:v>2027</c:v>
              </c:pt>
              <c:pt idx="25">
                <c:v>2028</c:v>
              </c:pt>
              <c:pt idx="26">
                <c:v>2029</c:v>
              </c:pt>
              <c:pt idx="27">
                <c:v>2030</c:v>
              </c:pt>
            </c:strLit>
          </c:cat>
          <c:val>
            <c:numLit>
              <c:formatCode>#\ ###\ ##0</c:formatCode>
              <c:ptCount val="28"/>
              <c:pt idx="0">
                <c:v>2386.1</c:v>
              </c:pt>
              <c:pt idx="1">
                <c:v>6164.26</c:v>
              </c:pt>
              <c:pt idx="2">
                <c:v>23824.2</c:v>
              </c:pt>
              <c:pt idx="3">
                <c:v>46268.959999999999</c:v>
              </c:pt>
              <c:pt idx="4">
                <c:v>74119.64</c:v>
              </c:pt>
              <c:pt idx="5">
                <c:v>118968.29999999999</c:v>
              </c:pt>
              <c:pt idx="6">
                <c:v>190294.52000000002</c:v>
              </c:pt>
              <c:pt idx="7">
                <c:v>440637.18999999994</c:v>
              </c:pt>
              <c:pt idx="8">
                <c:v>740845.19</c:v>
              </c:pt>
              <c:pt idx="9">
                <c:v>1044092.74</c:v>
              </c:pt>
              <c:pt idx="10">
                <c:v>1247625.5900000001</c:v>
              </c:pt>
              <c:pt idx="11">
                <c:v>1341050.69</c:v>
              </c:pt>
              <c:pt idx="12">
                <c:v>1289634.8699999999</c:v>
              </c:pt>
              <c:pt idx="13">
                <c:v>1292504.6400000001</c:v>
              </c:pt>
              <c:pt idx="14">
                <c:v>1241842.3800000001</c:v>
              </c:pt>
              <c:pt idx="15">
                <c:v>1363688</c:v>
              </c:pt>
              <c:pt idx="16">
                <c:v>1328312</c:v>
              </c:pt>
              <c:pt idx="17">
                <c:v>1690260</c:v>
              </c:pt>
              <c:pt idx="18">
                <c:v>2052208</c:v>
              </c:pt>
              <c:pt idx="19">
                <c:v>2414156</c:v>
              </c:pt>
              <c:pt idx="20">
                <c:v>2776104</c:v>
              </c:pt>
              <c:pt idx="21">
                <c:v>3138052</c:v>
              </c:pt>
              <c:pt idx="22">
                <c:v>3500000</c:v>
              </c:pt>
              <c:pt idx="23">
                <c:v>3700000</c:v>
              </c:pt>
              <c:pt idx="24">
                <c:v>3900000</c:v>
              </c:pt>
              <c:pt idx="25">
                <c:v>4100000</c:v>
              </c:pt>
              <c:pt idx="26">
                <c:v>4300000</c:v>
              </c:pt>
              <c:pt idx="27">
                <c:v>4500000</c:v>
              </c:pt>
            </c:numLit>
          </c:val>
        </c:ser>
        <c:ser>
          <c:idx val="0"/>
          <c:order val="2"/>
          <c:tx>
            <c:v>Wind Onshore SH</c:v>
          </c:tx>
          <c:spPr>
            <a:solidFill>
              <a:srgbClr val="0070C0"/>
            </a:solidFill>
          </c:spPr>
          <c:cat>
            <c:strLit>
              <c:ptCount val="28"/>
              <c:pt idx="0">
                <c:v>Ist 2003</c:v>
              </c:pt>
              <c:pt idx="1">
                <c:v>Ist 2004</c:v>
              </c:pt>
              <c:pt idx="2">
                <c:v>Ist 2005</c:v>
              </c:pt>
              <c:pt idx="3">
                <c:v>Ist 2006</c:v>
              </c:pt>
              <c:pt idx="4">
                <c:v>Ist 2007</c:v>
              </c:pt>
              <c:pt idx="5">
                <c:v>Ist 2008</c:v>
              </c:pt>
              <c:pt idx="6">
                <c:v>Ist 2009</c:v>
              </c:pt>
              <c:pt idx="7">
                <c:v>Ist 2010</c:v>
              </c:pt>
              <c:pt idx="8">
                <c:v>Ist 2011</c:v>
              </c:pt>
              <c:pt idx="9">
                <c:v>Ist 2012</c:v>
              </c:pt>
              <c:pt idx="10">
                <c:v>Ist 2013</c:v>
              </c:pt>
              <c:pt idx="11">
                <c:v>Ist 2014</c:v>
              </c:pt>
              <c:pt idx="12">
                <c:v>Ist 2015</c:v>
              </c:pt>
              <c:pt idx="13">
                <c:v>Ist 2016</c:v>
              </c:pt>
              <c:pt idx="14">
                <c:v>Ist 2017</c:v>
              </c:pt>
              <c:pt idx="15">
                <c:v>Ist 2018</c:v>
              </c:pt>
              <c:pt idx="16">
                <c:v>Ist 2019</c:v>
              </c:pt>
              <c:pt idx="17">
                <c:v>2020</c:v>
              </c:pt>
              <c:pt idx="18">
                <c:v>2021</c:v>
              </c:pt>
              <c:pt idx="19">
                <c:v>2022</c:v>
              </c:pt>
              <c:pt idx="20">
                <c:v>2023</c:v>
              </c:pt>
              <c:pt idx="21">
                <c:v>2024</c:v>
              </c:pt>
              <c:pt idx="22">
                <c:v>2025</c:v>
              </c:pt>
              <c:pt idx="23">
                <c:v>2026</c:v>
              </c:pt>
              <c:pt idx="24">
                <c:v>2027</c:v>
              </c:pt>
              <c:pt idx="25">
                <c:v>2028</c:v>
              </c:pt>
              <c:pt idx="26">
                <c:v>2029</c:v>
              </c:pt>
              <c:pt idx="27">
                <c:v>2030</c:v>
              </c:pt>
            </c:strLit>
          </c:cat>
          <c:val>
            <c:numLit>
              <c:formatCode>#\ ###\ ##0</c:formatCode>
              <c:ptCount val="28"/>
              <c:pt idx="0">
                <c:v>3095609.5568715539</c:v>
              </c:pt>
              <c:pt idx="1">
                <c:v>4039665.5228591789</c:v>
              </c:pt>
              <c:pt idx="2">
                <c:v>4158437.5356125357</c:v>
              </c:pt>
              <c:pt idx="3">
                <c:v>4118046.1232806928</c:v>
              </c:pt>
              <c:pt idx="4">
                <c:v>5189701.4230534658</c:v>
              </c:pt>
              <c:pt idx="5">
                <c:v>5350198.4651351897</c:v>
              </c:pt>
              <c:pt idx="6">
                <c:v>5090921.2958235471</c:v>
              </c:pt>
              <c:pt idx="7">
                <c:v>5027583.2485383116</c:v>
              </c:pt>
              <c:pt idx="8">
                <c:v>5548667.9795111064</c:v>
              </c:pt>
              <c:pt idx="9">
                <c:v>6724992.8275020337</c:v>
              </c:pt>
              <c:pt idx="10">
                <c:v>6811083.8650494339</c:v>
              </c:pt>
              <c:pt idx="11">
                <c:v>8111497.8658536589</c:v>
              </c:pt>
              <c:pt idx="12">
                <c:v>9790749.4765728228</c:v>
              </c:pt>
              <c:pt idx="13">
                <c:v>9306672.3188702408</c:v>
              </c:pt>
              <c:pt idx="14">
                <c:v>11539595.753996538</c:v>
              </c:pt>
              <c:pt idx="15">
                <c:v>11535623.016279308</c:v>
              </c:pt>
              <c:pt idx="16">
                <c:v>12515352.95915249</c:v>
              </c:pt>
              <c:pt idx="17">
                <c:v>14096127.465960408</c:v>
              </c:pt>
              <c:pt idx="18">
                <c:v>15676901.972768325</c:v>
              </c:pt>
              <c:pt idx="19">
                <c:v>17257676.479576245</c:v>
              </c:pt>
              <c:pt idx="20">
                <c:v>18838450.986384165</c:v>
              </c:pt>
              <c:pt idx="21">
                <c:v>20419225.493192084</c:v>
              </c:pt>
              <c:pt idx="22">
                <c:v>22000000</c:v>
              </c:pt>
              <c:pt idx="23">
                <c:v>23100000</c:v>
              </c:pt>
              <c:pt idx="24">
                <c:v>24200000</c:v>
              </c:pt>
              <c:pt idx="25">
                <c:v>25300000</c:v>
              </c:pt>
              <c:pt idx="26">
                <c:v>26400000</c:v>
              </c:pt>
              <c:pt idx="27">
                <c:v>27500000</c:v>
              </c:pt>
            </c:numLit>
          </c:val>
        </c:ser>
        <c:ser>
          <c:idx val="4"/>
          <c:order val="3"/>
          <c:tx>
            <c:v>EE Strom SH,
oberes Szenario</c:v>
          </c:tx>
          <c:spPr>
            <a:solidFill>
              <a:srgbClr val="86E0CF"/>
            </a:solidFill>
          </c:spPr>
          <c:val>
            <c:numLit>
              <c:formatCode>#\ ###\ ##0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formatCode="0">
                <c:v>363636.36363636365</c:v>
              </c:pt>
              <c:pt idx="19" formatCode="0">
                <c:v>727272.72727272729</c:v>
              </c:pt>
              <c:pt idx="20" formatCode="0">
                <c:v>1090909.0909090908</c:v>
              </c:pt>
              <c:pt idx="21" formatCode="0">
                <c:v>1454545.4545454546</c:v>
              </c:pt>
              <c:pt idx="22" formatCode="0">
                <c:v>1818181.8181818184</c:v>
              </c:pt>
              <c:pt idx="23" formatCode="0">
                <c:v>2181818.1818181821</c:v>
              </c:pt>
              <c:pt idx="24" formatCode="0">
                <c:v>2545454.5454545459</c:v>
              </c:pt>
              <c:pt idx="25" formatCode="0">
                <c:v>2909090.9090909096</c:v>
              </c:pt>
              <c:pt idx="26" formatCode="0">
                <c:v>3272727.2727272734</c:v>
              </c:pt>
              <c:pt idx="27" formatCode="General">
                <c:v>4000000</c:v>
              </c:pt>
            </c:numLit>
          </c:val>
        </c:ser>
        <c:ser>
          <c:idx val="5"/>
          <c:order val="4"/>
          <c:tx>
            <c:v>Erneuerbare Energien HH</c:v>
          </c:tx>
          <c:cat>
            <c:strLit>
              <c:ptCount val="28"/>
              <c:pt idx="0">
                <c:v>Ist 2003</c:v>
              </c:pt>
              <c:pt idx="1">
                <c:v>Ist 2004</c:v>
              </c:pt>
              <c:pt idx="2">
                <c:v>Ist 2005</c:v>
              </c:pt>
              <c:pt idx="3">
                <c:v>Ist 2006</c:v>
              </c:pt>
              <c:pt idx="4">
                <c:v>Ist 2007</c:v>
              </c:pt>
              <c:pt idx="5">
                <c:v>Ist 2008</c:v>
              </c:pt>
              <c:pt idx="6">
                <c:v>Ist 2009</c:v>
              </c:pt>
              <c:pt idx="7">
                <c:v>Ist 2010</c:v>
              </c:pt>
              <c:pt idx="8">
                <c:v>Ist 2011</c:v>
              </c:pt>
              <c:pt idx="9">
                <c:v>Ist 2012</c:v>
              </c:pt>
              <c:pt idx="10">
                <c:v>Ist 2013</c:v>
              </c:pt>
              <c:pt idx="11">
                <c:v>Ist 2014</c:v>
              </c:pt>
              <c:pt idx="12">
                <c:v>Ist 2015</c:v>
              </c:pt>
              <c:pt idx="13">
                <c:v>Ist 2016</c:v>
              </c:pt>
              <c:pt idx="14">
                <c:v>Ist 2017</c:v>
              </c:pt>
              <c:pt idx="15">
                <c:v>Ist 2018</c:v>
              </c:pt>
              <c:pt idx="16">
                <c:v>Ist 2019</c:v>
              </c:pt>
              <c:pt idx="17">
                <c:v>2020</c:v>
              </c:pt>
              <c:pt idx="18">
                <c:v>2021</c:v>
              </c:pt>
              <c:pt idx="19">
                <c:v>2022</c:v>
              </c:pt>
              <c:pt idx="20">
                <c:v>2023</c:v>
              </c:pt>
              <c:pt idx="21">
                <c:v>2024</c:v>
              </c:pt>
              <c:pt idx="22">
                <c:v>2025</c:v>
              </c:pt>
              <c:pt idx="23">
                <c:v>2026</c:v>
              </c:pt>
              <c:pt idx="24">
                <c:v>2027</c:v>
              </c:pt>
              <c:pt idx="25">
                <c:v>2028</c:v>
              </c:pt>
              <c:pt idx="26">
                <c:v>2029</c:v>
              </c:pt>
              <c:pt idx="27">
                <c:v>2030</c:v>
              </c:pt>
            </c:strLit>
          </c:cat>
          <c:val>
            <c:numLit>
              <c:formatCode>#\ ###\ ##0</c:formatCode>
              <c:ptCount val="28"/>
              <c:pt idx="0">
                <c:v>152818.99527351308</c:v>
              </c:pt>
              <c:pt idx="1">
                <c:v>167924.92739478545</c:v>
              </c:pt>
              <c:pt idx="2">
                <c:v>189116.96206538894</c:v>
              </c:pt>
              <c:pt idx="3">
                <c:v>345949.08204223041</c:v>
              </c:pt>
              <c:pt idx="4">
                <c:v>353975.06552941178</c:v>
              </c:pt>
              <c:pt idx="5">
                <c:v>375070.67152381921</c:v>
              </c:pt>
              <c:pt idx="6">
                <c:v>373661.93495274126</c:v>
              </c:pt>
              <c:pt idx="7">
                <c:v>370278.35711301828</c:v>
              </c:pt>
              <c:pt idx="8">
                <c:v>394111.88399929297</c:v>
              </c:pt>
              <c:pt idx="9">
                <c:v>400610.56472667883</c:v>
              </c:pt>
              <c:pt idx="10">
                <c:v>376585.10269821755</c:v>
              </c:pt>
              <c:pt idx="11">
                <c:v>495279.30535171781</c:v>
              </c:pt>
              <c:pt idx="12">
                <c:v>536640.5594509287</c:v>
              </c:pt>
              <c:pt idx="13">
                <c:v>467658.78308242996</c:v>
              </c:pt>
              <c:pt idx="14">
                <c:v>528258.93513029313</c:v>
              </c:pt>
              <c:pt idx="15">
                <c:v>626269.19803600654</c:v>
              </c:pt>
              <c:pt idx="16">
                <c:v>651575.75200976897</c:v>
              </c:pt>
              <c:pt idx="17" formatCode="#,##0">
                <c:v>683250.68364524457</c:v>
              </c:pt>
              <c:pt idx="18" formatCode="#,##0">
                <c:v>714925.61528072017</c:v>
              </c:pt>
              <c:pt idx="19" formatCode="#,##0">
                <c:v>746600.54691619577</c:v>
              </c:pt>
              <c:pt idx="20" formatCode="#,##0">
                <c:v>778275.47855167137</c:v>
              </c:pt>
              <c:pt idx="21" formatCode="#,##0">
                <c:v>809950.41018714698</c:v>
              </c:pt>
              <c:pt idx="22" formatCode="#,##0">
                <c:v>841625.34182262258</c:v>
              </c:pt>
              <c:pt idx="23" formatCode="#,##0">
                <c:v>873300.27345809818</c:v>
              </c:pt>
              <c:pt idx="24" formatCode="#,##0">
                <c:v>904975.20509357378</c:v>
              </c:pt>
              <c:pt idx="25" formatCode="#,##0">
                <c:v>936650.13672904938</c:v>
              </c:pt>
              <c:pt idx="26" formatCode="#,##0">
                <c:v>968325.06836452498</c:v>
              </c:pt>
              <c:pt idx="27" formatCode="#,##0">
                <c:v>1000000</c:v>
              </c:pt>
            </c:numLit>
          </c:val>
        </c:ser>
        <c:ser>
          <c:idx val="1"/>
          <c:order val="5"/>
          <c:tx>
            <c:v>Versorgungsbeitrag Wind Offshore SH und HH*)</c:v>
          </c:tx>
          <c:spPr>
            <a:pattFill prst="wdUpDiag">
              <a:fgClr>
                <a:srgbClr val="8EB4E3"/>
              </a:fgClr>
              <a:bgClr>
                <a:schemeClr val="bg1"/>
              </a:bgClr>
            </a:pattFill>
          </c:spPr>
          <c:cat>
            <c:strLit>
              <c:ptCount val="28"/>
              <c:pt idx="0">
                <c:v>Ist 2003</c:v>
              </c:pt>
              <c:pt idx="1">
                <c:v>Ist 2004</c:v>
              </c:pt>
              <c:pt idx="2">
                <c:v>Ist 2005</c:v>
              </c:pt>
              <c:pt idx="3">
                <c:v>Ist 2006</c:v>
              </c:pt>
              <c:pt idx="4">
                <c:v>Ist 2007</c:v>
              </c:pt>
              <c:pt idx="5">
                <c:v>Ist 2008</c:v>
              </c:pt>
              <c:pt idx="6">
                <c:v>Ist 2009</c:v>
              </c:pt>
              <c:pt idx="7">
                <c:v>Ist 2010</c:v>
              </c:pt>
              <c:pt idx="8">
                <c:v>Ist 2011</c:v>
              </c:pt>
              <c:pt idx="9">
                <c:v>Ist 2012</c:v>
              </c:pt>
              <c:pt idx="10">
                <c:v>Ist 2013</c:v>
              </c:pt>
              <c:pt idx="11">
                <c:v>Ist 2014</c:v>
              </c:pt>
              <c:pt idx="12">
                <c:v>Ist 2015</c:v>
              </c:pt>
              <c:pt idx="13">
                <c:v>Ist 2016</c:v>
              </c:pt>
              <c:pt idx="14">
                <c:v>Ist 2017</c:v>
              </c:pt>
              <c:pt idx="15">
                <c:v>Ist 2018</c:v>
              </c:pt>
              <c:pt idx="16">
                <c:v>Ist 2019</c:v>
              </c:pt>
              <c:pt idx="17">
                <c:v>2020</c:v>
              </c:pt>
              <c:pt idx="18">
                <c:v>2021</c:v>
              </c:pt>
              <c:pt idx="19">
                <c:v>2022</c:v>
              </c:pt>
              <c:pt idx="20">
                <c:v>2023</c:v>
              </c:pt>
              <c:pt idx="21">
                <c:v>2024</c:v>
              </c:pt>
              <c:pt idx="22">
                <c:v>2025</c:v>
              </c:pt>
              <c:pt idx="23">
                <c:v>2026</c:v>
              </c:pt>
              <c:pt idx="24">
                <c:v>2027</c:v>
              </c:pt>
              <c:pt idx="25">
                <c:v>2028</c:v>
              </c:pt>
              <c:pt idx="26">
                <c:v>2029</c:v>
              </c:pt>
              <c:pt idx="27">
                <c:v>2030</c:v>
              </c:pt>
            </c:strLit>
          </c:cat>
          <c:val>
            <c:numLit>
              <c:formatCode>#\ ###\ ##0</c:formatCode>
              <c:ptCount val="28"/>
              <c:pt idx="0">
                <c:v>0</c:v>
              </c:pt>
              <c:pt idx="1">
                <c:v>0</c:v>
              </c:pt>
              <c:pt idx="2">
                <c:v>0</c:v>
              </c:pt>
              <c:pt idx="3">
                <c:v>0</c:v>
              </c:pt>
              <c:pt idx="4">
                <c:v>0</c:v>
              </c:pt>
              <c:pt idx="5">
                <c:v>0</c:v>
              </c:pt>
              <c:pt idx="6">
                <c:v>0</c:v>
              </c:pt>
              <c:pt idx="7">
                <c:v>0</c:v>
              </c:pt>
              <c:pt idx="8">
                <c:v>0</c:v>
              </c:pt>
              <c:pt idx="9">
                <c:v>0</c:v>
              </c:pt>
              <c:pt idx="10">
                <c:v>0</c:v>
              </c:pt>
              <c:pt idx="11">
                <c:v>83156.283780058424</c:v>
              </c:pt>
              <c:pt idx="12">
                <c:v>468512.02504870656</c:v>
              </c:pt>
              <c:pt idx="13">
                <c:v>695946.74184780393</c:v>
              </c:pt>
              <c:pt idx="14">
                <c:v>1006392.0640314507</c:v>
              </c:pt>
              <c:pt idx="15">
                <c:v>1110445.3249204427</c:v>
              </c:pt>
              <c:pt idx="16">
                <c:v>1412837.9229596884</c:v>
              </c:pt>
              <c:pt idx="17">
                <c:v>1699657.7664150733</c:v>
              </c:pt>
              <c:pt idx="18">
                <c:v>1986477.6098704585</c:v>
              </c:pt>
              <c:pt idx="19">
                <c:v>2273297.4533258434</c:v>
              </c:pt>
              <c:pt idx="20">
                <c:v>2560117.2967812284</c:v>
              </c:pt>
              <c:pt idx="21">
                <c:v>2846937.1402366138</c:v>
              </c:pt>
              <c:pt idx="22">
                <c:v>3133756.9836919988</c:v>
              </c:pt>
              <c:pt idx="23">
                <c:v>3420576.8271473837</c:v>
              </c:pt>
              <c:pt idx="24">
                <c:v>3707396.6706027687</c:v>
              </c:pt>
              <c:pt idx="25">
                <c:v>3994216.5140581541</c:v>
              </c:pt>
              <c:pt idx="26">
                <c:v>4281036.3575135395</c:v>
              </c:pt>
              <c:pt idx="27">
                <c:v>4567856.200968924</c:v>
              </c:pt>
            </c:numLit>
          </c:val>
        </c:ser>
        <c:dLbls>
          <c:showLegendKey val="0"/>
          <c:showVal val="0"/>
          <c:showCatName val="0"/>
          <c:showSerName val="0"/>
          <c:showPercent val="0"/>
          <c:showBubbleSize val="0"/>
        </c:dLbls>
        <c:axId val="449286912"/>
        <c:axId val="449289656"/>
      </c:areaChart>
      <c:lineChart>
        <c:grouping val="standard"/>
        <c:varyColors val="0"/>
        <c:ser>
          <c:idx val="8"/>
          <c:order val="6"/>
          <c:tx>
            <c:v>BSV SH hoch</c:v>
          </c:tx>
          <c:spPr>
            <a:ln>
              <a:solidFill>
                <a:schemeClr val="tx1"/>
              </a:solidFill>
            </a:ln>
          </c:spPr>
          <c:marker>
            <c:symbol val="none"/>
          </c:marker>
          <c:cat>
            <c:strLit>
              <c:ptCount val="28"/>
              <c:pt idx="0">
                <c:v>Ist 2003</c:v>
              </c:pt>
              <c:pt idx="1">
                <c:v>Ist 2004</c:v>
              </c:pt>
              <c:pt idx="2">
                <c:v>Ist 2005</c:v>
              </c:pt>
              <c:pt idx="3">
                <c:v>Ist 2006</c:v>
              </c:pt>
              <c:pt idx="4">
                <c:v>Ist 2007</c:v>
              </c:pt>
              <c:pt idx="5">
                <c:v>Ist 2008</c:v>
              </c:pt>
              <c:pt idx="6">
                <c:v>Ist 2009</c:v>
              </c:pt>
              <c:pt idx="7">
                <c:v>Ist 2010</c:v>
              </c:pt>
              <c:pt idx="8">
                <c:v>Ist 2011</c:v>
              </c:pt>
              <c:pt idx="9">
                <c:v>Ist 2012</c:v>
              </c:pt>
              <c:pt idx="10">
                <c:v>Ist 2013</c:v>
              </c:pt>
              <c:pt idx="11">
                <c:v>Ist 2014</c:v>
              </c:pt>
              <c:pt idx="12">
                <c:v>Ist 2015</c:v>
              </c:pt>
              <c:pt idx="13">
                <c:v>Ist 2016</c:v>
              </c:pt>
              <c:pt idx="14">
                <c:v>Ist 2017</c:v>
              </c:pt>
              <c:pt idx="15">
                <c:v>Ist 2018</c:v>
              </c:pt>
              <c:pt idx="16">
                <c:v>Ist 2019</c:v>
              </c:pt>
              <c:pt idx="17">
                <c:v>2020</c:v>
              </c:pt>
              <c:pt idx="18">
                <c:v>2021</c:v>
              </c:pt>
              <c:pt idx="19">
                <c:v>2022</c:v>
              </c:pt>
              <c:pt idx="20">
                <c:v>2023</c:v>
              </c:pt>
              <c:pt idx="21">
                <c:v>2024</c:v>
              </c:pt>
              <c:pt idx="22">
                <c:v>2025</c:v>
              </c:pt>
              <c:pt idx="23">
                <c:v>2026</c:v>
              </c:pt>
              <c:pt idx="24">
                <c:v>2027</c:v>
              </c:pt>
              <c:pt idx="25">
                <c:v>2028</c:v>
              </c:pt>
              <c:pt idx="26">
                <c:v>2029</c:v>
              </c:pt>
              <c:pt idx="27">
                <c:v>2030</c:v>
              </c:pt>
            </c:strLit>
          </c:cat>
          <c:val>
            <c:numLit>
              <c:formatCode>#,##0</c:formatCode>
              <c:ptCount val="28"/>
              <c:pt idx="0">
                <c:v>17318100.979885798</c:v>
              </c:pt>
              <c:pt idx="1">
                <c:v>17334050.408017848</c:v>
              </c:pt>
              <c:pt idx="2">
                <c:v>18477292.145262126</c:v>
              </c:pt>
              <c:pt idx="3">
                <c:v>18504324.970749799</c:v>
              </c:pt>
              <c:pt idx="4">
                <c:v>18157514.736167908</c:v>
              </c:pt>
              <c:pt idx="5">
                <c:v>17132278.564300258</c:v>
              </c:pt>
              <c:pt idx="6">
                <c:v>16041084.30710898</c:v>
              </c:pt>
              <c:pt idx="7">
                <c:v>16369665.43750851</c:v>
              </c:pt>
              <c:pt idx="8">
                <c:v>16125098.679669831</c:v>
              </c:pt>
              <c:pt idx="9">
                <c:v>16200024.01016726</c:v>
              </c:pt>
              <c:pt idx="10">
                <c:v>16587263.41889286</c:v>
              </c:pt>
              <c:pt idx="11">
                <c:v>15858906.055584712</c:v>
              </c:pt>
              <c:pt idx="12">
                <c:v>15687055.256025767</c:v>
              </c:pt>
              <c:pt idx="13">
                <c:v>15013204.00482606</c:v>
              </c:pt>
              <c:pt idx="14">
                <c:v>14437700.17257195</c:v>
              </c:pt>
              <c:pt idx="15">
                <c:v>15906718.872872423</c:v>
              </c:pt>
              <c:pt idx="16">
                <c:v>15417028.61087833</c:v>
              </c:pt>
              <c:pt idx="17">
                <c:v>16015480.555343935</c:v>
              </c:pt>
              <c:pt idx="18">
                <c:v>16613932.499809541</c:v>
              </c:pt>
              <c:pt idx="19">
                <c:v>17212384.444275148</c:v>
              </c:pt>
              <c:pt idx="20">
                <c:v>17810836.388740756</c:v>
              </c:pt>
              <c:pt idx="21">
                <c:v>18409288.333206363</c:v>
              </c:pt>
              <c:pt idx="22">
                <c:v>19007740.27767197</c:v>
              </c:pt>
              <c:pt idx="23">
                <c:v>19606192.222137578</c:v>
              </c:pt>
              <c:pt idx="24">
                <c:v>20204644.166603185</c:v>
              </c:pt>
              <c:pt idx="25">
                <c:v>20803096.111068793</c:v>
              </c:pt>
              <c:pt idx="26">
                <c:v>21401548.0555344</c:v>
              </c:pt>
              <c:pt idx="27">
                <c:v>22000000</c:v>
              </c:pt>
            </c:numLit>
          </c:val>
          <c:smooth val="0"/>
        </c:ser>
        <c:ser>
          <c:idx val="3"/>
          <c:order val="7"/>
          <c:tx>
            <c:v>BSV SH niedrig</c:v>
          </c:tx>
          <c:spPr>
            <a:ln>
              <a:solidFill>
                <a:schemeClr val="tx1"/>
              </a:solidFill>
            </a:ln>
          </c:spPr>
          <c:marker>
            <c:symbol val="none"/>
          </c:marker>
          <c:cat>
            <c:strLit>
              <c:ptCount val="28"/>
              <c:pt idx="0">
                <c:v>Ist 2003</c:v>
              </c:pt>
              <c:pt idx="1">
                <c:v>Ist 2004</c:v>
              </c:pt>
              <c:pt idx="2">
                <c:v>Ist 2005</c:v>
              </c:pt>
              <c:pt idx="3">
                <c:v>Ist 2006</c:v>
              </c:pt>
              <c:pt idx="4">
                <c:v>Ist 2007</c:v>
              </c:pt>
              <c:pt idx="5">
                <c:v>Ist 2008</c:v>
              </c:pt>
              <c:pt idx="6">
                <c:v>Ist 2009</c:v>
              </c:pt>
              <c:pt idx="7">
                <c:v>Ist 2010</c:v>
              </c:pt>
              <c:pt idx="8">
                <c:v>Ist 2011</c:v>
              </c:pt>
              <c:pt idx="9">
                <c:v>Ist 2012</c:v>
              </c:pt>
              <c:pt idx="10">
                <c:v>Ist 2013</c:v>
              </c:pt>
              <c:pt idx="11">
                <c:v>Ist 2014</c:v>
              </c:pt>
              <c:pt idx="12">
                <c:v>Ist 2015</c:v>
              </c:pt>
              <c:pt idx="13">
                <c:v>Ist 2016</c:v>
              </c:pt>
              <c:pt idx="14">
                <c:v>Ist 2017</c:v>
              </c:pt>
              <c:pt idx="15">
                <c:v>Ist 2018</c:v>
              </c:pt>
              <c:pt idx="16">
                <c:v>Ist 2019</c:v>
              </c:pt>
              <c:pt idx="17">
                <c:v>2020</c:v>
              </c:pt>
              <c:pt idx="18">
                <c:v>2021</c:v>
              </c:pt>
              <c:pt idx="19">
                <c:v>2022</c:v>
              </c:pt>
              <c:pt idx="20">
                <c:v>2023</c:v>
              </c:pt>
              <c:pt idx="21">
                <c:v>2024</c:v>
              </c:pt>
              <c:pt idx="22">
                <c:v>2025</c:v>
              </c:pt>
              <c:pt idx="23">
                <c:v>2026</c:v>
              </c:pt>
              <c:pt idx="24">
                <c:v>2027</c:v>
              </c:pt>
              <c:pt idx="25">
                <c:v>2028</c:v>
              </c:pt>
              <c:pt idx="26">
                <c:v>2029</c:v>
              </c:pt>
              <c:pt idx="27">
                <c:v>2030</c:v>
              </c:pt>
            </c:strLit>
          </c:cat>
          <c:val>
            <c:numLit>
              <c:formatCode>#,##0</c:formatCode>
              <c:ptCount val="28"/>
              <c:pt idx="0">
                <c:v>17318100.979885798</c:v>
              </c:pt>
              <c:pt idx="1">
                <c:v>17334050.408017848</c:v>
              </c:pt>
              <c:pt idx="2">
                <c:v>18477292.145262126</c:v>
              </c:pt>
              <c:pt idx="3">
                <c:v>18504324.970749799</c:v>
              </c:pt>
              <c:pt idx="4">
                <c:v>18157514.736167908</c:v>
              </c:pt>
              <c:pt idx="5">
                <c:v>17132278.564300258</c:v>
              </c:pt>
              <c:pt idx="6">
                <c:v>16041084.30710898</c:v>
              </c:pt>
              <c:pt idx="7">
                <c:v>16369665.43750851</c:v>
              </c:pt>
              <c:pt idx="8">
                <c:v>16125098.679669831</c:v>
              </c:pt>
              <c:pt idx="9">
                <c:v>16200024.01016726</c:v>
              </c:pt>
              <c:pt idx="10">
                <c:v>16587263.41889286</c:v>
              </c:pt>
              <c:pt idx="11">
                <c:v>15858906.055584712</c:v>
              </c:pt>
              <c:pt idx="12">
                <c:v>15687055.256025767</c:v>
              </c:pt>
              <c:pt idx="13">
                <c:v>15013204.00482606</c:v>
              </c:pt>
              <c:pt idx="14">
                <c:v>14437700.17257195</c:v>
              </c:pt>
              <c:pt idx="15">
                <c:v>15906718.872872423</c:v>
              </c:pt>
              <c:pt idx="16">
                <c:v>15417028.61087833</c:v>
              </c:pt>
              <c:pt idx="17">
                <c:v>15651844.191707572</c:v>
              </c:pt>
              <c:pt idx="18">
                <c:v>15886659.772536814</c:v>
              </c:pt>
              <c:pt idx="19">
                <c:v>16121475.353366056</c:v>
              </c:pt>
              <c:pt idx="20">
                <c:v>16356290.934195299</c:v>
              </c:pt>
              <c:pt idx="21">
                <c:v>16591106.515024541</c:v>
              </c:pt>
              <c:pt idx="22">
                <c:v>16825922.095853783</c:v>
              </c:pt>
              <c:pt idx="23">
                <c:v>17060737.676683027</c:v>
              </c:pt>
              <c:pt idx="24">
                <c:v>17295553.257512271</c:v>
              </c:pt>
              <c:pt idx="25">
                <c:v>17530368.838341516</c:v>
              </c:pt>
              <c:pt idx="26">
                <c:v>17765184.41917076</c:v>
              </c:pt>
              <c:pt idx="27">
                <c:v>18000000</c:v>
              </c:pt>
            </c:numLit>
          </c:val>
          <c:smooth val="0"/>
        </c:ser>
        <c:ser>
          <c:idx val="6"/>
          <c:order val="8"/>
          <c:tx>
            <c:v>Bruttostromverbrauch SH+HH hoch</c:v>
          </c:tx>
          <c:spPr>
            <a:ln>
              <a:solidFill>
                <a:schemeClr val="accent2"/>
              </a:solidFill>
            </a:ln>
          </c:spPr>
          <c:marker>
            <c:symbol val="none"/>
          </c:marker>
          <c:cat>
            <c:strLit>
              <c:ptCount val="28"/>
              <c:pt idx="0">
                <c:v>Ist 2003</c:v>
              </c:pt>
              <c:pt idx="1">
                <c:v>Ist 2004</c:v>
              </c:pt>
              <c:pt idx="2">
                <c:v>Ist 2005</c:v>
              </c:pt>
              <c:pt idx="3">
                <c:v>Ist 2006</c:v>
              </c:pt>
              <c:pt idx="4">
                <c:v>Ist 2007</c:v>
              </c:pt>
              <c:pt idx="5">
                <c:v>Ist 2008</c:v>
              </c:pt>
              <c:pt idx="6">
                <c:v>Ist 2009</c:v>
              </c:pt>
              <c:pt idx="7">
                <c:v>Ist 2010</c:v>
              </c:pt>
              <c:pt idx="8">
                <c:v>Ist 2011</c:v>
              </c:pt>
              <c:pt idx="9">
                <c:v>Ist 2012</c:v>
              </c:pt>
              <c:pt idx="10">
                <c:v>Ist 2013</c:v>
              </c:pt>
              <c:pt idx="11">
                <c:v>Ist 2014</c:v>
              </c:pt>
              <c:pt idx="12">
                <c:v>Ist 2015</c:v>
              </c:pt>
              <c:pt idx="13">
                <c:v>Ist 2016</c:v>
              </c:pt>
              <c:pt idx="14">
                <c:v>Ist 2017</c:v>
              </c:pt>
              <c:pt idx="15">
                <c:v>Ist 2018</c:v>
              </c:pt>
              <c:pt idx="16">
                <c:v>Ist 2019</c:v>
              </c:pt>
              <c:pt idx="17">
                <c:v>2020</c:v>
              </c:pt>
              <c:pt idx="18">
                <c:v>2021</c:v>
              </c:pt>
              <c:pt idx="19">
                <c:v>2022</c:v>
              </c:pt>
              <c:pt idx="20">
                <c:v>2023</c:v>
              </c:pt>
              <c:pt idx="21">
                <c:v>2024</c:v>
              </c:pt>
              <c:pt idx="22">
                <c:v>2025</c:v>
              </c:pt>
              <c:pt idx="23">
                <c:v>2026</c:v>
              </c:pt>
              <c:pt idx="24">
                <c:v>2027</c:v>
              </c:pt>
              <c:pt idx="25">
                <c:v>2028</c:v>
              </c:pt>
              <c:pt idx="26">
                <c:v>2029</c:v>
              </c:pt>
              <c:pt idx="27">
                <c:v>2030</c:v>
              </c:pt>
            </c:strLit>
          </c:cat>
          <c:val>
            <c:numLit>
              <c:formatCode>#,##0</c:formatCode>
              <c:ptCount val="28"/>
              <c:pt idx="0">
                <c:v>31150763.177167125</c:v>
              </c:pt>
              <c:pt idx="1">
                <c:v>31269067.654092319</c:v>
              </c:pt>
              <c:pt idx="2">
                <c:v>32796213.062835831</c:v>
              </c:pt>
              <c:pt idx="3">
                <c:v>31092044.370743044</c:v>
              </c:pt>
              <c:pt idx="4">
                <c:v>31342876.888567507</c:v>
              </c:pt>
              <c:pt idx="5">
                <c:v>30836227.966334052</c:v>
              </c:pt>
              <c:pt idx="6">
                <c:v>28820194.351810977</c:v>
              </c:pt>
              <c:pt idx="7">
                <c:v>30396118.09527608</c:v>
              </c:pt>
              <c:pt idx="8">
                <c:v>30068628.37864833</c:v>
              </c:pt>
              <c:pt idx="9">
                <c:v>29803732.381287351</c:v>
              </c:pt>
              <c:pt idx="10">
                <c:v>29975021.542090528</c:v>
              </c:pt>
              <c:pt idx="11">
                <c:v>29264258.988409601</c:v>
              </c:pt>
              <c:pt idx="12">
                <c:v>29531803.895847101</c:v>
              </c:pt>
              <c:pt idx="13">
                <c:v>28999670.365855791</c:v>
              </c:pt>
              <c:pt idx="14">
                <c:v>28359774.247353643</c:v>
              </c:pt>
              <c:pt idx="15">
                <c:v>29808250.489843488</c:v>
              </c:pt>
              <c:pt idx="16">
                <c:v>28932637.136059202</c:v>
              </c:pt>
              <c:pt idx="17">
                <c:v>30055732.473663688</c:v>
              </c:pt>
              <c:pt idx="18">
                <c:v>31178827.811268177</c:v>
              </c:pt>
              <c:pt idx="19">
                <c:v>32301923.148872666</c:v>
              </c:pt>
              <c:pt idx="20">
                <c:v>33425018.486477155</c:v>
              </c:pt>
              <c:pt idx="21">
                <c:v>34548113.824081644</c:v>
              </c:pt>
              <c:pt idx="22">
                <c:v>35671209.161686137</c:v>
              </c:pt>
              <c:pt idx="23">
                <c:v>36794304.499290623</c:v>
              </c:pt>
              <c:pt idx="24">
                <c:v>37917399.836895108</c:v>
              </c:pt>
              <c:pt idx="25">
                <c:v>39040495.174499601</c:v>
              </c:pt>
              <c:pt idx="26">
                <c:v>40163590.512104094</c:v>
              </c:pt>
              <c:pt idx="27">
                <c:v>41286685.849708565</c:v>
              </c:pt>
            </c:numLit>
          </c:val>
          <c:smooth val="0"/>
        </c:ser>
        <c:ser>
          <c:idx val="9"/>
          <c:order val="9"/>
          <c:spPr>
            <a:ln>
              <a:solidFill>
                <a:schemeClr val="accent2"/>
              </a:solidFill>
            </a:ln>
          </c:spPr>
          <c:marker>
            <c:symbol val="none"/>
          </c:marker>
          <c:cat>
            <c:strLit>
              <c:ptCount val="28"/>
              <c:pt idx="0">
                <c:v>Ist 2003</c:v>
              </c:pt>
              <c:pt idx="1">
                <c:v>Ist 2004</c:v>
              </c:pt>
              <c:pt idx="2">
                <c:v>Ist 2005</c:v>
              </c:pt>
              <c:pt idx="3">
                <c:v>Ist 2006</c:v>
              </c:pt>
              <c:pt idx="4">
                <c:v>Ist 2007</c:v>
              </c:pt>
              <c:pt idx="5">
                <c:v>Ist 2008</c:v>
              </c:pt>
              <c:pt idx="6">
                <c:v>Ist 2009</c:v>
              </c:pt>
              <c:pt idx="7">
                <c:v>Ist 2010</c:v>
              </c:pt>
              <c:pt idx="8">
                <c:v>Ist 2011</c:v>
              </c:pt>
              <c:pt idx="9">
                <c:v>Ist 2012</c:v>
              </c:pt>
              <c:pt idx="10">
                <c:v>Ist 2013</c:v>
              </c:pt>
              <c:pt idx="11">
                <c:v>Ist 2014</c:v>
              </c:pt>
              <c:pt idx="12">
                <c:v>Ist 2015</c:v>
              </c:pt>
              <c:pt idx="13">
                <c:v>Ist 2016</c:v>
              </c:pt>
              <c:pt idx="14">
                <c:v>Ist 2017</c:v>
              </c:pt>
              <c:pt idx="15">
                <c:v>Ist 2018</c:v>
              </c:pt>
              <c:pt idx="16">
                <c:v>Ist 2019</c:v>
              </c:pt>
              <c:pt idx="17">
                <c:v>2020</c:v>
              </c:pt>
              <c:pt idx="18">
                <c:v>2021</c:v>
              </c:pt>
              <c:pt idx="19">
                <c:v>2022</c:v>
              </c:pt>
              <c:pt idx="20">
                <c:v>2023</c:v>
              </c:pt>
              <c:pt idx="21">
                <c:v>2024</c:v>
              </c:pt>
              <c:pt idx="22">
                <c:v>2025</c:v>
              </c:pt>
              <c:pt idx="23">
                <c:v>2026</c:v>
              </c:pt>
              <c:pt idx="24">
                <c:v>2027</c:v>
              </c:pt>
              <c:pt idx="25">
                <c:v>2028</c:v>
              </c:pt>
              <c:pt idx="26">
                <c:v>2029</c:v>
              </c:pt>
              <c:pt idx="27">
                <c:v>2030</c:v>
              </c:pt>
            </c:strLit>
          </c:cat>
          <c:val>
            <c:numLit>
              <c:formatCode>#,##0</c:formatCode>
              <c:ptCount val="28"/>
              <c:pt idx="0">
                <c:v>31150763.177167125</c:v>
              </c:pt>
              <c:pt idx="1">
                <c:v>31269067.654092319</c:v>
              </c:pt>
              <c:pt idx="2">
                <c:v>32796213.062835831</c:v>
              </c:pt>
              <c:pt idx="3">
                <c:v>31092044.370743044</c:v>
              </c:pt>
              <c:pt idx="4">
                <c:v>31342876.888567507</c:v>
              </c:pt>
              <c:pt idx="5">
                <c:v>30836227.966334052</c:v>
              </c:pt>
              <c:pt idx="6">
                <c:v>28820194.351810977</c:v>
              </c:pt>
              <c:pt idx="7">
                <c:v>30396118.09527608</c:v>
              </c:pt>
              <c:pt idx="8">
                <c:v>30068628.37864833</c:v>
              </c:pt>
              <c:pt idx="9">
                <c:v>29803732.381287351</c:v>
              </c:pt>
              <c:pt idx="10">
                <c:v>29975021.542090528</c:v>
              </c:pt>
              <c:pt idx="11">
                <c:v>29264258.988409601</c:v>
              </c:pt>
              <c:pt idx="12">
                <c:v>29531803.895847101</c:v>
              </c:pt>
              <c:pt idx="13">
                <c:v>28999670.365855791</c:v>
              </c:pt>
              <c:pt idx="14">
                <c:v>28359774.247353643</c:v>
              </c:pt>
              <c:pt idx="15">
                <c:v>29808250.489843488</c:v>
              </c:pt>
              <c:pt idx="16">
                <c:v>28932637.136059202</c:v>
              </c:pt>
              <c:pt idx="17">
                <c:v>29373307.914164372</c:v>
              </c:pt>
              <c:pt idx="18">
                <c:v>29813978.692269545</c:v>
              </c:pt>
              <c:pt idx="19">
                <c:v>30254649.470374718</c:v>
              </c:pt>
              <c:pt idx="20">
                <c:v>30695320.248479888</c:v>
              </c:pt>
              <c:pt idx="21">
                <c:v>31135991.026585057</c:v>
              </c:pt>
              <c:pt idx="22">
                <c:v>31576661.804690231</c:v>
              </c:pt>
              <c:pt idx="23">
                <c:v>32017332.582795404</c:v>
              </c:pt>
              <c:pt idx="24">
                <c:v>32458003.360900577</c:v>
              </c:pt>
              <c:pt idx="25">
                <c:v>32898674.13900575</c:v>
              </c:pt>
              <c:pt idx="26">
                <c:v>33339344.917110924</c:v>
              </c:pt>
              <c:pt idx="27">
                <c:v>33780015.695216097</c:v>
              </c:pt>
            </c:numLit>
          </c:val>
          <c:smooth val="0"/>
        </c:ser>
        <c:dLbls>
          <c:showLegendKey val="0"/>
          <c:showVal val="0"/>
          <c:showCatName val="0"/>
          <c:showSerName val="0"/>
          <c:showPercent val="0"/>
          <c:showBubbleSize val="0"/>
        </c:dLbls>
        <c:marker val="1"/>
        <c:smooth val="0"/>
        <c:axId val="449286912"/>
        <c:axId val="449289656"/>
      </c:lineChart>
      <c:catAx>
        <c:axId val="449286912"/>
        <c:scaling>
          <c:orientation val="minMax"/>
        </c:scaling>
        <c:delete val="0"/>
        <c:axPos val="b"/>
        <c:numFmt formatCode="General" sourceLinked="1"/>
        <c:majorTickMark val="out"/>
        <c:minorTickMark val="none"/>
        <c:tickLblPos val="nextTo"/>
        <c:txPr>
          <a:bodyPr rot="-5400000" vert="horz"/>
          <a:lstStyle/>
          <a:p>
            <a:pPr>
              <a:defRPr sz="1000"/>
            </a:pPr>
            <a:endParaRPr lang="de-DE"/>
          </a:p>
        </c:txPr>
        <c:crossAx val="449289656"/>
        <c:crosses val="autoZero"/>
        <c:auto val="1"/>
        <c:lblAlgn val="ctr"/>
        <c:lblOffset val="100"/>
        <c:tickLblSkip val="3"/>
        <c:noMultiLvlLbl val="0"/>
      </c:catAx>
      <c:valAx>
        <c:axId val="449289656"/>
        <c:scaling>
          <c:orientation val="minMax"/>
          <c:max val="50000000"/>
        </c:scaling>
        <c:delete val="0"/>
        <c:axPos val="l"/>
        <c:majorGridlines/>
        <c:numFmt formatCode="#\ ###\ ##0" sourceLinked="1"/>
        <c:majorTickMark val="out"/>
        <c:minorTickMark val="none"/>
        <c:tickLblPos val="nextTo"/>
        <c:txPr>
          <a:bodyPr/>
          <a:lstStyle/>
          <a:p>
            <a:pPr>
              <a:defRPr sz="1000"/>
            </a:pPr>
            <a:endParaRPr lang="de-DE"/>
          </a:p>
        </c:txPr>
        <c:crossAx val="449286912"/>
        <c:crosses val="autoZero"/>
        <c:crossBetween val="midCat"/>
        <c:dispUnits>
          <c:builtInUnit val="millions"/>
        </c:dispUnits>
      </c:valAx>
    </c:plotArea>
    <c:legend>
      <c:legendPos val="r"/>
      <c:legendEntry>
        <c:idx val="6"/>
        <c:delete val="1"/>
      </c:legendEntry>
      <c:legendEntry>
        <c:idx val="7"/>
        <c:delete val="1"/>
      </c:legendEntry>
      <c:legendEntry>
        <c:idx val="8"/>
        <c:delete val="1"/>
      </c:legendEntry>
      <c:legendEntry>
        <c:idx val="9"/>
        <c:delete val="1"/>
      </c:legendEntry>
      <c:layout>
        <c:manualLayout>
          <c:xMode val="edge"/>
          <c:yMode val="edge"/>
          <c:x val="0.72624003758388989"/>
          <c:y val="1.5816280913409669E-2"/>
          <c:w val="0.27018245123930817"/>
          <c:h val="0.68506798118819556"/>
        </c:manualLayout>
      </c:layout>
      <c:overlay val="0"/>
      <c:txPr>
        <a:bodyPr/>
        <a:lstStyle/>
        <a:p>
          <a:pPr>
            <a:defRPr sz="1000"/>
          </a:pPr>
          <a:endParaRPr lang="de-DE"/>
        </a:p>
      </c:txPr>
    </c:legend>
    <c:plotVisOnly val="1"/>
    <c:dispBlanksAs val="zero"/>
    <c:showDLblsOverMax val="0"/>
  </c:chart>
  <c:spPr>
    <a:ln w="6350">
      <a:solidFill>
        <a:schemeClr val="accent1">
          <a:lumMod val="50000"/>
        </a:schemeClr>
      </a:solidFill>
    </a:ln>
  </c:spPr>
  <c:txPr>
    <a:bodyPr/>
    <a:lstStyle/>
    <a:p>
      <a:pPr>
        <a:defRPr sz="1100"/>
      </a:pPr>
      <a:endParaRPr lang="de-DE"/>
    </a:p>
  </c:txPr>
  <c:printSettings>
    <c:headerFooter>
      <c:oddFooter>&amp;L&amp;"Arial,Standard"&amp;8Ministerium für Energiewende, Landwirtschaft, Umwelt und Digitalisierung Schleswig-Holstein
Statistisches Amt für Hamburg und Schleswig-Holstein</c:oddFooter>
    </c:headerFooter>
    <c:pageMargins b="0.78740157499999996" l="0.7" r="0.7" t="0.78740157499999996" header="0.3" footer="0.3"/>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673883404188092E-2"/>
          <c:y val="4.9403339668748311E-2"/>
          <c:w val="0.88262544581819402"/>
          <c:h val="0.73992010069858827"/>
        </c:manualLayout>
      </c:layout>
      <c:barChart>
        <c:barDir val="col"/>
        <c:grouping val="clustered"/>
        <c:varyColors val="0"/>
        <c:ser>
          <c:idx val="0"/>
          <c:order val="0"/>
          <c:tx>
            <c:v>SH</c:v>
          </c:tx>
          <c:spPr>
            <a:solidFill>
              <a:schemeClr val="accent1"/>
            </a:solidFill>
          </c:spPr>
          <c:invertIfNegative val="0"/>
          <c:dLbls>
            <c:dLbl>
              <c:idx val="3"/>
              <c:layout>
                <c:manualLayout>
                  <c:x val="-6.5146412715348647E-3"/>
                  <c:y val="4.2131872761744255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5146412715347849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3261840586930325E-3"/>
                  <c:y val="0"/>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solidFill>
                <a:schemeClr val="bg1"/>
              </a:solidFill>
            </c:spPr>
            <c:txPr>
              <a:bodyPr rot="0" vert="horz"/>
              <a:lstStyle/>
              <a:p>
                <a:pPr algn="ct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Land-
wirtschaft</c:v>
              </c:pt>
              <c:pt idx="1">
                <c:v>Abfall, 
Abwasser</c:v>
              </c:pt>
              <c:pt idx="2">
                <c:v>Verkehr, Prozesse, Produkt-
anwendungen</c:v>
              </c:pt>
              <c:pt idx="3">
                <c:v>Feuerungs-
anlagen</c:v>
              </c:pt>
            </c:strLit>
          </c:cat>
          <c:val>
            <c:numLit>
              <c:formatCode>0.0%</c:formatCode>
              <c:ptCount val="4"/>
              <c:pt idx="0">
                <c:v>0.93345100886097498</c:v>
              </c:pt>
              <c:pt idx="1">
                <c:v>1.3001660463668874E-2</c:v>
              </c:pt>
              <c:pt idx="2">
                <c:v>2.7983624135826259E-2</c:v>
              </c:pt>
              <c:pt idx="3">
                <c:v>2.5563706539529978E-2</c:v>
              </c:pt>
            </c:numLit>
          </c:val>
        </c:ser>
        <c:ser>
          <c:idx val="1"/>
          <c:order val="1"/>
          <c:tx>
            <c:v>D</c:v>
          </c:tx>
          <c:spPr>
            <a:solidFill>
              <a:schemeClr val="accent2"/>
            </a:solidFill>
          </c:spPr>
          <c:invertIfNegative val="0"/>
          <c:dLbls>
            <c:dLbl>
              <c:idx val="0"/>
              <c:layout>
                <c:manualLayout>
                  <c:x val="4.1240016671735772E-3"/>
                  <c:y val="8.426357638956045E-3"/>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solidFill>
                <a:schemeClr val="bg1"/>
              </a:solidFill>
            </c:spPr>
            <c:txPr>
              <a:bodyPr rot="0" vert="horz"/>
              <a:lstStyle/>
              <a:p>
                <a:pPr algn="ct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Land-
wirtschaft</c:v>
              </c:pt>
              <c:pt idx="1">
                <c:v>Abfall, 
Abwasser</c:v>
              </c:pt>
              <c:pt idx="2">
                <c:v>Verkehr, Prozesse, Produkt-
anwendungen</c:v>
              </c:pt>
              <c:pt idx="3">
                <c:v>Feuerungs-
anlagen</c:v>
              </c:pt>
            </c:strLit>
          </c:cat>
          <c:val>
            <c:numLit>
              <c:formatCode>0.0%</c:formatCode>
              <c:ptCount val="4"/>
              <c:pt idx="0">
                <c:v>0.80174410976973509</c:v>
              </c:pt>
              <c:pt idx="1">
                <c:v>2.4269290681000588E-2</c:v>
              </c:pt>
              <c:pt idx="2">
                <c:v>7.8438051771477474E-2</c:v>
              </c:pt>
              <c:pt idx="3">
                <c:v>9.5548547777786791E-2</c:v>
              </c:pt>
            </c:numLit>
          </c:val>
        </c:ser>
        <c:dLbls>
          <c:showLegendKey val="0"/>
          <c:showVal val="0"/>
          <c:showCatName val="0"/>
          <c:showSerName val="0"/>
          <c:showPercent val="0"/>
          <c:showBubbleSize val="0"/>
        </c:dLbls>
        <c:gapWidth val="100"/>
        <c:axId val="473872216"/>
        <c:axId val="473875744"/>
      </c:barChart>
      <c:catAx>
        <c:axId val="47387221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473875744"/>
        <c:crosses val="autoZero"/>
        <c:auto val="1"/>
        <c:lblAlgn val="ctr"/>
        <c:lblOffset val="100"/>
        <c:noMultiLvlLbl val="0"/>
      </c:catAx>
      <c:valAx>
        <c:axId val="473875744"/>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473872216"/>
        <c:crosses val="autoZero"/>
        <c:crossBetween val="between"/>
        <c:majorUnit val="0.2"/>
      </c:valAx>
    </c:plotArea>
    <c:legend>
      <c:legendPos val="r"/>
      <c:layout>
        <c:manualLayout>
          <c:xMode val="edge"/>
          <c:yMode val="edge"/>
          <c:x val="0.7347128600920424"/>
          <c:y val="1.09045248636105E-2"/>
          <c:w val="0.26275510204081631"/>
          <c:h val="6.2271350696547545E-2"/>
        </c:manualLayout>
      </c:layout>
      <c:overlay val="0"/>
      <c:spPr>
        <a:solidFill>
          <a:srgbClr val="FFFFFF"/>
        </a:solidFill>
      </c:spPr>
      <c:txPr>
        <a:bodyPr/>
        <a:lstStyle/>
        <a:p>
          <a:pPr>
            <a:defRPr sz="1000" b="0" i="0" u="none" strike="noStrike" baseline="0">
              <a:solidFill>
                <a:srgbClr val="000000"/>
              </a:solidFill>
              <a:latin typeface="Calibri"/>
              <a:ea typeface="Calibri"/>
              <a:cs typeface="Calibri"/>
            </a:defRPr>
          </a:pPr>
          <a:endParaRPr lang="de-DE"/>
        </a:p>
      </c:txPr>
    </c:legend>
    <c:plotVisOnly val="1"/>
    <c:dispBlanksAs val="gap"/>
    <c:showDLblsOverMax val="0"/>
  </c:chart>
  <c:spPr>
    <a:ln w="3175">
      <a:solidFill>
        <a:schemeClr val="tx2"/>
      </a:solidFill>
    </a:ln>
  </c:spPr>
  <c:txPr>
    <a:bodyPr/>
    <a:lstStyle/>
    <a:p>
      <a:pPr>
        <a:defRPr sz="1000" b="0" i="0" u="none" strike="noStrike" baseline="0">
          <a:solidFill>
            <a:srgbClr val="000000"/>
          </a:solidFill>
          <a:latin typeface="Calibri"/>
          <a:ea typeface="Calibri"/>
          <a:cs typeface="Calibri"/>
        </a:defRPr>
      </a:pPr>
      <a:endParaRPr lang="de-DE"/>
    </a:p>
  </c:txPr>
  <c:printSettings>
    <c:headerFooter>
      <c:oddFooter>&amp;L&amp;"Arial,Standard"&amp;8Ministerium für Energiewende, Landwirtschaft, Umwelt und ländliche Räume Schleswig-Holstein
Statistisches Amt für Hamburg und Schleswig-Holstein</c:oddFooter>
    </c:headerFooter>
    <c:pageMargins b="0.78740157499999996" l="0.7" r="0.7" t="0.78740157499999996"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26110018678072E-2"/>
          <c:y val="0.12918687225683428"/>
          <c:w val="0.89709998829764115"/>
          <c:h val="0.62831974421777659"/>
        </c:manualLayout>
      </c:layout>
      <c:barChart>
        <c:barDir val="col"/>
        <c:grouping val="clustered"/>
        <c:varyColors val="0"/>
        <c:ser>
          <c:idx val="0"/>
          <c:order val="0"/>
          <c:tx>
            <c:v>SH</c:v>
          </c:tx>
          <c:spPr>
            <a:solidFill>
              <a:schemeClr val="accent1"/>
            </a:solidFill>
          </c:spPr>
          <c:invertIfNegative val="0"/>
          <c:dLbls>
            <c:dLbl>
              <c:idx val="0"/>
              <c:layout>
                <c:manualLayout>
                  <c:x val="-8.8082584539872291E-3"/>
                  <c:y val="3.3449514647542462E-7"/>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3168573278653142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398137325805306E-2"/>
                  <c:y val="6.6899029298978967E-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8774211839036631E-3"/>
                  <c:y val="6.063776911606979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1.3382842934106997E-2"/>
                  <c:y val="6.1878335435649783E-7"/>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945074268202544E-2"/>
                  <c:y val="-4.151515944227901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288469781397342E-2"/>
                  <c:y val="3.269940094697465E-7"/>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solidFill>
                <a:schemeClr val="bg1"/>
              </a:solidFill>
              <a:effectLst/>
            </c:spPr>
            <c:txPr>
              <a:bodyPr rot="0" vert="horz"/>
              <a:lstStyle/>
              <a:p>
                <a:pPr algn="ct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Summe </c:v>
              </c:pt>
              <c:pt idx="1">
                <c:v>Land-
wirtschaft</c:v>
              </c:pt>
              <c:pt idx="2">
                <c:v>Abfall, 
Abwasser</c:v>
              </c:pt>
              <c:pt idx="3">
                <c:v>Verkehr, Prozesse, Produkt-
anwendungen</c:v>
              </c:pt>
              <c:pt idx="4">
                <c:v>Feuerungs-
anlagen</c:v>
              </c:pt>
            </c:strLit>
          </c:cat>
          <c:val>
            <c:numLit>
              <c:formatCode>0.0%</c:formatCode>
              <c:ptCount val="5"/>
              <c:pt idx="0">
                <c:v>-0.12134100299741403</c:v>
              </c:pt>
              <c:pt idx="1">
                <c:v>-9.2134850924830911E-2</c:v>
              </c:pt>
              <c:pt idx="2">
                <c:v>-0.34695463934820192</c:v>
              </c:pt>
              <c:pt idx="3">
                <c:v>-0.316790910715194</c:v>
              </c:pt>
              <c:pt idx="4">
                <c:v>-0.47879304747545082</c:v>
              </c:pt>
            </c:numLit>
          </c:val>
        </c:ser>
        <c:ser>
          <c:idx val="1"/>
          <c:order val="1"/>
          <c:tx>
            <c:v>D</c:v>
          </c:tx>
          <c:invertIfNegative val="0"/>
          <c:dLbls>
            <c:dLbl>
              <c:idx val="1"/>
              <c:layout>
                <c:manualLayout>
                  <c:x val="4.0002447190811237E-17"/>
                  <c:y val="1.0400416016640665E-2"/>
                </c:manualLayout>
              </c:layout>
              <c:spPr>
                <a:solidFill>
                  <a:schemeClr val="bg1"/>
                </a:solidFill>
                <a:ln>
                  <a:noFill/>
                </a:ln>
                <a:effectLst/>
              </c:spPr>
              <c:txPr>
                <a:bodyPr wrap="square" lIns="38100" tIns="19050" rIns="38100" bIns="19050" anchor="ctr">
                  <a:spAutoFit/>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8.0004894381622475E-17"/>
                  <c:y val="2.0801241498478742E-2"/>
                </c:manualLayout>
              </c:layout>
              <c:spPr>
                <a:noFill/>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8.8553943108335351E-3"/>
                  <c:y val="2.0802253159306696E-2"/>
                </c:manualLayout>
              </c:layout>
              <c:spPr>
                <a:solidFill>
                  <a:schemeClr val="bg1"/>
                </a:solidFill>
                <a:ln>
                  <a:noFill/>
                </a:ln>
                <a:effectLst/>
              </c:spPr>
              <c:txPr>
                <a:bodyPr wrap="square" lIns="38100" tIns="19050" rIns="38100" bIns="19050" anchor="ctr">
                  <a:spAutoFit/>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Summe </c:v>
              </c:pt>
              <c:pt idx="1">
                <c:v>Land-
wirtschaft</c:v>
              </c:pt>
              <c:pt idx="2">
                <c:v>Abfall, 
Abwasser</c:v>
              </c:pt>
              <c:pt idx="3">
                <c:v>Verkehr, Prozesse, Produkt-
anwendungen</c:v>
              </c:pt>
              <c:pt idx="4">
                <c:v>Feuerungs-
anlagen</c:v>
              </c:pt>
            </c:strLit>
          </c:cat>
          <c:val>
            <c:numLit>
              <c:formatCode>0.0%</c:formatCode>
              <c:ptCount val="5"/>
              <c:pt idx="0">
                <c:v>-0.45880708965322892</c:v>
              </c:pt>
              <c:pt idx="1">
                <c:v>-0.14892473473947801</c:v>
              </c:pt>
              <c:pt idx="2">
                <c:v>-0.40700894693326745</c:v>
              </c:pt>
              <c:pt idx="3">
                <c:v>-0.88925616329925472</c:v>
              </c:pt>
              <c:pt idx="4">
                <c:v>-0.38955469125001035</c:v>
              </c:pt>
            </c:numLit>
          </c:val>
        </c:ser>
        <c:dLbls>
          <c:showLegendKey val="0"/>
          <c:showVal val="0"/>
          <c:showCatName val="0"/>
          <c:showSerName val="0"/>
          <c:showPercent val="0"/>
          <c:showBubbleSize val="0"/>
        </c:dLbls>
        <c:gapWidth val="100"/>
        <c:axId val="473874176"/>
        <c:axId val="473873000"/>
      </c:barChart>
      <c:catAx>
        <c:axId val="473874176"/>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de-DE"/>
          </a:p>
        </c:txPr>
        <c:crossAx val="473873000"/>
        <c:crosses val="autoZero"/>
        <c:auto val="1"/>
        <c:lblAlgn val="ctr"/>
        <c:lblOffset val="100"/>
        <c:noMultiLvlLbl val="0"/>
      </c:catAx>
      <c:valAx>
        <c:axId val="473873000"/>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473874176"/>
        <c:crosses val="autoZero"/>
        <c:crossBetween val="between"/>
        <c:majorUnit val="0.2"/>
      </c:valAx>
    </c:plotArea>
    <c:legend>
      <c:legendPos val="r"/>
      <c:layout>
        <c:manualLayout>
          <c:xMode val="edge"/>
          <c:yMode val="edge"/>
          <c:x val="0.68701866737937134"/>
          <c:y val="2.1090505184039577E-4"/>
          <c:w val="0.18678463984430141"/>
          <c:h val="0.10456870087258133"/>
        </c:manualLayout>
      </c:layout>
      <c:overlay val="0"/>
      <c:spPr>
        <a:solidFill>
          <a:srgbClr val="FFFFFF"/>
        </a:solidFill>
      </c:spPr>
      <c:txPr>
        <a:bodyPr/>
        <a:lstStyle/>
        <a:p>
          <a:pPr>
            <a:defRPr sz="1000" b="0" i="0" u="none" strike="noStrike" baseline="0">
              <a:solidFill>
                <a:srgbClr val="000000"/>
              </a:solidFill>
              <a:latin typeface="Calibri"/>
              <a:ea typeface="Calibri"/>
              <a:cs typeface="Calibri"/>
            </a:defRPr>
          </a:pPr>
          <a:endParaRPr lang="de-DE"/>
        </a:p>
      </c:txPr>
    </c:legend>
    <c:plotVisOnly val="1"/>
    <c:dispBlanksAs val="gap"/>
    <c:showDLblsOverMax val="0"/>
  </c:chart>
  <c:spPr>
    <a:ln w="3175">
      <a:solidFill>
        <a:schemeClr val="tx2"/>
      </a:solidFill>
    </a:ln>
  </c:spPr>
  <c:txPr>
    <a:bodyPr/>
    <a:lstStyle/>
    <a:p>
      <a:pPr>
        <a:defRPr sz="1000" b="0" i="0" u="none" strike="noStrike" baseline="0">
          <a:solidFill>
            <a:srgbClr val="000000"/>
          </a:solidFill>
          <a:latin typeface="Calibri"/>
          <a:ea typeface="Calibri"/>
          <a:cs typeface="Calibri"/>
        </a:defRPr>
      </a:pPr>
      <a:endParaRPr lang="de-DE"/>
    </a:p>
  </c:txPr>
  <c:printSettings>
    <c:headerFooter>
      <c:oddFooter>&amp;L&amp;"Arial,Standard"&amp;8Ministerium für Energiewende, Landwirtschaft, Umwelt und ländliche Räume Schleswig-Holstein
Statistisches Amt für Hamburg und Schleswig-Holstein</c:oddFooter>
    </c:headerFooter>
    <c:pageMargins b="0.78740157499999996" l="0.7" r="0.7" t="0.78740157499999996"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05674417253116E-2"/>
          <c:y val="0.12233675197180995"/>
          <c:w val="0.9025853711263917"/>
          <c:h val="0.84208247661073465"/>
        </c:manualLayout>
      </c:layout>
      <c:barChart>
        <c:barDir val="col"/>
        <c:grouping val="clustered"/>
        <c:varyColors val="0"/>
        <c:ser>
          <c:idx val="0"/>
          <c:order val="0"/>
          <c:tx>
            <c:v>SH</c:v>
          </c:tx>
          <c:spPr>
            <a:solidFill>
              <a:schemeClr val="accent1"/>
            </a:solidFill>
          </c:spPr>
          <c:invertIfNegative val="0"/>
          <c:dLbls>
            <c:dLbl>
              <c:idx val="0"/>
              <c:layout>
                <c:manualLayout>
                  <c:x val="-1.0952902519167579E-2"/>
                  <c:y val="8.2027418373157184E-17"/>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8.9235970366792865E-3"/>
                  <c:y val="3.5230507937004704E-7"/>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8.7623220153341431E-3"/>
                  <c:y val="-4.888867124263991E-2"/>
                </c:manualLayout>
              </c:layout>
              <c:numFmt formatCode="0.0%" sourceLinked="0"/>
              <c:spPr>
                <a:solidFill>
                  <a:sysClr val="window" lastClr="FFFFFF"/>
                </a:solidFill>
              </c:spPr>
              <c:txPr>
                <a:bodyPr/>
                <a:lstStyle/>
                <a:p>
                  <a:pPr>
                    <a:defRPr b="0">
                      <a:solidFill>
                        <a:sysClr val="windowText" lastClr="000000"/>
                      </a:solidFill>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4.7037037037037039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1.3143483023001256E-2"/>
                  <c:y val="-8.2027418373157184E-17"/>
                </c:manualLayout>
              </c:layout>
              <c:dLblPos val="outEnd"/>
              <c:showLegendKey val="0"/>
              <c:showVal val="1"/>
              <c:showCatName val="0"/>
              <c:showSerName val="0"/>
              <c:showPercent val="0"/>
              <c:showBubbleSize val="0"/>
              <c:extLst>
                <c:ext xmlns:c15="http://schemas.microsoft.com/office/drawing/2012/chart" uri="{CE6537A1-D6FC-4f65-9D91-7224C49458BB}"/>
              </c:extLst>
            </c:dLbl>
            <c:numFmt formatCode="0.0%" sourceLinked="0"/>
            <c:spPr>
              <a:solidFill>
                <a:schemeClr val="bg1"/>
              </a:solidFill>
            </c:spPr>
            <c:txPr>
              <a:bodyPr/>
              <a:lstStyle/>
              <a:p>
                <a:pPr>
                  <a:defRPr b="0">
                    <a:solidFill>
                      <a:sysClr val="windowText" lastClr="000000"/>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CO2</c:v>
              </c:pt>
              <c:pt idx="1">
                <c:v>CH4</c:v>
              </c:pt>
              <c:pt idx="2">
                <c:v>N2O</c:v>
              </c:pt>
              <c:pt idx="3">
                <c:v>F-Gase</c:v>
              </c:pt>
              <c:pt idx="4">
                <c:v>Summe THG</c:v>
              </c:pt>
            </c:strLit>
          </c:cat>
          <c:val>
            <c:numLit>
              <c:formatCode>0.0%</c:formatCode>
              <c:ptCount val="5"/>
              <c:pt idx="0">
                <c:v>-0.29961036912017852</c:v>
              </c:pt>
              <c:pt idx="1">
                <c:v>-0.26421527593088295</c:v>
              </c:pt>
              <c:pt idx="2">
                <c:v>-0.12131095923097361</c:v>
              </c:pt>
              <c:pt idx="3">
                <c:v>0.1057277426893601</c:v>
              </c:pt>
              <c:pt idx="4">
                <c:v>-0.27138518051153632</c:v>
              </c:pt>
            </c:numLit>
          </c:val>
        </c:ser>
        <c:ser>
          <c:idx val="1"/>
          <c:order val="1"/>
          <c:tx>
            <c:v>D</c:v>
          </c:tx>
          <c:spPr>
            <a:solidFill>
              <a:schemeClr val="accent2"/>
            </a:solidFill>
          </c:spPr>
          <c:invertIfNegative val="0"/>
          <c:dLbls>
            <c:dLbl>
              <c:idx val="0"/>
              <c:layout>
                <c:manualLayout>
                  <c:x val="9.0848720580244905E-3"/>
                  <c:y val="3.5230507928801963E-7"/>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8.2834640533533347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4.3811610076670317E-3"/>
                  <c:y val="0"/>
                </c:manualLayout>
              </c:layout>
              <c:dLblPos val="outEnd"/>
              <c:showLegendKey val="0"/>
              <c:showVal val="1"/>
              <c:showCatName val="0"/>
              <c:showSerName val="0"/>
              <c:showPercent val="0"/>
              <c:showBubbleSize val="0"/>
              <c:extLst>
                <c:ext xmlns:c15="http://schemas.microsoft.com/office/drawing/2012/chart" uri="{CE6537A1-D6FC-4f65-9D91-7224C49458BB}"/>
              </c:extLst>
            </c:dLbl>
            <c:numFmt formatCode="0.0%" sourceLinked="0"/>
            <c:spPr>
              <a:solidFill>
                <a:schemeClr val="bg1"/>
              </a:solidFill>
            </c:spPr>
            <c:txPr>
              <a:bodyPr/>
              <a:lstStyle/>
              <a:p>
                <a:pPr>
                  <a:defRPr b="0">
                    <a:solidFill>
                      <a:sysClr val="windowText" lastClr="000000"/>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CO2</c:v>
              </c:pt>
              <c:pt idx="1">
                <c:v>CH4</c:v>
              </c:pt>
              <c:pt idx="2">
                <c:v>N2O</c:v>
              </c:pt>
              <c:pt idx="3">
                <c:v>F-Gase</c:v>
              </c:pt>
              <c:pt idx="4">
                <c:v>Summe THG</c:v>
              </c:pt>
            </c:strLit>
          </c:cat>
          <c:val>
            <c:numLit>
              <c:formatCode>0.0%</c:formatCode>
              <c:ptCount val="5"/>
              <c:pt idx="0">
                <c:v>-0.32404421159028457</c:v>
              </c:pt>
              <c:pt idx="1">
                <c:v>-0.58176631326271011</c:v>
              </c:pt>
              <c:pt idx="2">
                <c:v>-0.45880708965322886</c:v>
              </c:pt>
              <c:pt idx="3">
                <c:v>4.3473554730743463E-2</c:v>
              </c:pt>
              <c:pt idx="4">
                <c:v>-0.35142278817561667</c:v>
              </c:pt>
            </c:numLit>
          </c:val>
        </c:ser>
        <c:dLbls>
          <c:showLegendKey val="0"/>
          <c:showVal val="0"/>
          <c:showCatName val="0"/>
          <c:showSerName val="0"/>
          <c:showPercent val="0"/>
          <c:showBubbleSize val="0"/>
        </c:dLbls>
        <c:gapWidth val="100"/>
        <c:axId val="473874568"/>
        <c:axId val="473869472"/>
      </c:barChart>
      <c:catAx>
        <c:axId val="473874568"/>
        <c:scaling>
          <c:orientation val="minMax"/>
        </c:scaling>
        <c:delete val="0"/>
        <c:axPos val="b"/>
        <c:numFmt formatCode="General" sourceLinked="1"/>
        <c:majorTickMark val="out"/>
        <c:minorTickMark val="none"/>
        <c:tickLblPos val="nextTo"/>
        <c:spPr>
          <a:solidFill>
            <a:srgbClr val="FFFFFF">
              <a:alpha val="50000"/>
            </a:srgbClr>
          </a:solidFill>
        </c:spPr>
        <c:txPr>
          <a:bodyPr/>
          <a:lstStyle/>
          <a:p>
            <a:pPr>
              <a:defRPr sz="1100" b="0"/>
            </a:pPr>
            <a:endParaRPr lang="de-DE"/>
          </a:p>
        </c:txPr>
        <c:crossAx val="473869472"/>
        <c:crosses val="autoZero"/>
        <c:auto val="1"/>
        <c:lblAlgn val="ctr"/>
        <c:lblOffset val="100"/>
        <c:noMultiLvlLbl val="0"/>
      </c:catAx>
      <c:valAx>
        <c:axId val="473869472"/>
        <c:scaling>
          <c:orientation val="minMax"/>
          <c:min val="-0.60000000000000009"/>
        </c:scaling>
        <c:delete val="0"/>
        <c:axPos val="l"/>
        <c:majorGridlines/>
        <c:numFmt formatCode="0%" sourceLinked="0"/>
        <c:majorTickMark val="out"/>
        <c:minorTickMark val="none"/>
        <c:tickLblPos val="nextTo"/>
        <c:crossAx val="473874568"/>
        <c:crosses val="autoZero"/>
        <c:crossBetween val="between"/>
        <c:majorUnit val="0.1"/>
      </c:valAx>
    </c:plotArea>
    <c:legend>
      <c:legendPos val="r"/>
      <c:layout>
        <c:manualLayout>
          <c:xMode val="edge"/>
          <c:yMode val="edge"/>
          <c:x val="0.71818538725255276"/>
          <c:y val="6.0677912306414125E-3"/>
          <c:w val="0.26477162974158586"/>
          <c:h val="0.10360088704732082"/>
        </c:manualLayout>
      </c:layout>
      <c:overlay val="0"/>
      <c:spPr>
        <a:solidFill>
          <a:schemeClr val="bg1"/>
        </a:solidFill>
        <a:ln w="0" cap="flat" cmpd="sng" algn="ctr">
          <a:noFill/>
          <a:prstDash val="solid"/>
        </a:ln>
        <a:effectLst/>
      </c:spPr>
    </c:legend>
    <c:plotVisOnly val="1"/>
    <c:dispBlanksAs val="gap"/>
    <c:showDLblsOverMax val="0"/>
  </c:chart>
  <c:spPr>
    <a:ln w="3175">
      <a:solidFill>
        <a:schemeClr val="tx2"/>
      </a:solidFill>
    </a:ln>
  </c:spPr>
  <c:txPr>
    <a:bodyPr/>
    <a:lstStyle/>
    <a:p>
      <a:pPr>
        <a:defRPr b="0"/>
      </a:pPr>
      <a:endParaRPr lang="de-DE"/>
    </a:p>
  </c:tx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704613943459088"/>
          <c:y val="0.22369230270375434"/>
          <c:w val="0.66966180008748899"/>
          <c:h val="0.74106666061554982"/>
        </c:manualLayout>
      </c:layout>
      <c:pieChart>
        <c:varyColors val="1"/>
        <c:ser>
          <c:idx val="0"/>
          <c:order val="0"/>
          <c:spPr>
            <a:solidFill>
              <a:srgbClr val="8080FF"/>
            </a:solidFill>
            <a:ln w="9525">
              <a:solidFill>
                <a:srgbClr val="000000"/>
              </a:solidFill>
              <a:prstDash val="solid"/>
            </a:ln>
          </c:spPr>
          <c:dPt>
            <c:idx val="0"/>
            <c:bubble3D val="0"/>
          </c:dPt>
          <c:dPt>
            <c:idx val="1"/>
            <c:bubble3D val="0"/>
            <c:spPr>
              <a:solidFill>
                <a:srgbClr val="000080"/>
              </a:solidFill>
              <a:ln w="9525">
                <a:solidFill>
                  <a:srgbClr val="000000"/>
                </a:solidFill>
                <a:prstDash val="solid"/>
              </a:ln>
            </c:spPr>
          </c:dPt>
          <c:dPt>
            <c:idx val="2"/>
            <c:bubble3D val="0"/>
            <c:spPr>
              <a:solidFill>
                <a:schemeClr val="accent3"/>
              </a:solidFill>
              <a:ln w="9525">
                <a:solidFill>
                  <a:srgbClr val="000000"/>
                </a:solidFill>
                <a:prstDash val="solid"/>
              </a:ln>
            </c:spPr>
          </c:dPt>
          <c:dPt>
            <c:idx val="3"/>
            <c:bubble3D val="0"/>
            <c:spPr>
              <a:solidFill>
                <a:srgbClr val="FFFF00"/>
              </a:solidFill>
              <a:ln w="9525">
                <a:solidFill>
                  <a:srgbClr val="000000"/>
                </a:solidFill>
                <a:prstDash val="solid"/>
              </a:ln>
            </c:spPr>
          </c:dPt>
          <c:dPt>
            <c:idx val="4"/>
            <c:bubble3D val="0"/>
            <c:spPr>
              <a:solidFill>
                <a:srgbClr val="FF8080"/>
              </a:solidFill>
              <a:ln w="9525">
                <a:solidFill>
                  <a:srgbClr val="000000"/>
                </a:solidFill>
                <a:prstDash val="solid"/>
              </a:ln>
            </c:spPr>
          </c:dPt>
          <c:dPt>
            <c:idx val="5"/>
            <c:bubble3D val="0"/>
            <c:spPr>
              <a:solidFill>
                <a:schemeClr val="tx2">
                  <a:lumMod val="40000"/>
                  <a:lumOff val="60000"/>
                </a:schemeClr>
              </a:solidFill>
              <a:ln w="9525">
                <a:solidFill>
                  <a:srgbClr val="000000"/>
                </a:solidFill>
                <a:prstDash val="solid"/>
              </a:ln>
            </c:spPr>
          </c:dPt>
          <c:dLbls>
            <c:dLbl>
              <c:idx val="0"/>
              <c:layout>
                <c:manualLayout>
                  <c:x val="0"/>
                  <c:y val="2.9348767917393905E-2"/>
                </c:manualLayout>
              </c:layout>
              <c:tx>
                <c:rich>
                  <a:bodyPr/>
                  <a:lstStyle/>
                  <a:p>
                    <a:r>
                      <a:rPr lang="en-US" sz="1100"/>
                      <a:t>CO</a:t>
                    </a:r>
                    <a:r>
                      <a:rPr lang="en-US" sz="1100" baseline="-25000"/>
                      <a:t>2</a:t>
                    </a:r>
                    <a:r>
                      <a:rPr lang="en-US" sz="1100" baseline="0"/>
                      <a:t>;</a:t>
                    </a:r>
                    <a:r>
                      <a:rPr lang="en-US" sz="1100"/>
                      <a:t> energie-</a:t>
                    </a:r>
                  </a:p>
                  <a:p>
                    <a:r>
                      <a:rPr lang="en-US" sz="1100"/>
                      <a:t>bedingt 66,3%</a:t>
                    </a:r>
                  </a:p>
                </c:rich>
              </c:tx>
              <c:showLegendKey val="0"/>
              <c:showVal val="1"/>
              <c:showCatName val="0"/>
              <c:showSerName val="0"/>
              <c:showPercent val="0"/>
              <c:showBubbleSize val="0"/>
              <c:extLst>
                <c:ext xmlns:c15="http://schemas.microsoft.com/office/drawing/2012/chart" uri="{CE6537A1-D6FC-4f65-9D91-7224C49458BB}"/>
              </c:extLst>
            </c:dLbl>
            <c:dLbl>
              <c:idx val="1"/>
              <c:layout>
                <c:manualLayout>
                  <c:x val="8.9786756453423145E-3"/>
                  <c:y val="9.7788394158348516E-2"/>
                </c:manualLayout>
              </c:layout>
              <c:tx>
                <c:rich>
                  <a:bodyPr/>
                  <a:lstStyle/>
                  <a:p>
                    <a:r>
                      <a:rPr lang="en-US" sz="1100"/>
                      <a:t>CO</a:t>
                    </a:r>
                    <a:r>
                      <a:rPr lang="en-US" sz="1100" baseline="-25000"/>
                      <a:t>2</a:t>
                    </a:r>
                    <a:r>
                      <a:rPr lang="en-US" sz="1100" baseline="0"/>
                      <a:t>;</a:t>
                    </a:r>
                    <a:r>
                      <a:rPr lang="en-US" sz="1100"/>
                      <a:t> prozess-</a:t>
                    </a:r>
                  </a:p>
                  <a:p>
                    <a:r>
                      <a:rPr lang="en-US" sz="1100"/>
                      <a:t>bedingt</a:t>
                    </a:r>
                  </a:p>
                  <a:p>
                    <a:r>
                      <a:rPr lang="en-US" sz="1100"/>
                      <a:t>8,1%</a:t>
                    </a:r>
                  </a:p>
                </c:rich>
              </c:tx>
              <c:showLegendKey val="0"/>
              <c:showVal val="1"/>
              <c:showCatName val="0"/>
              <c:showSerName val="0"/>
              <c:showPercent val="0"/>
              <c:showBubbleSize val="0"/>
              <c:extLst>
                <c:ext xmlns:c15="http://schemas.microsoft.com/office/drawing/2012/chart" uri="{CE6537A1-D6FC-4f65-9D91-7224C49458BB}"/>
              </c:extLst>
            </c:dLbl>
            <c:dLbl>
              <c:idx val="2"/>
              <c:layout>
                <c:manualLayout>
                  <c:x val="0"/>
                  <c:y val="-5.0781075990755736E-2"/>
                </c:manualLayout>
              </c:layout>
              <c:tx>
                <c:rich>
                  <a:bodyPr/>
                  <a:lstStyle/>
                  <a:p>
                    <a:r>
                      <a:rPr lang="en-US" sz="1100" baseline="0"/>
                      <a:t>CO</a:t>
                    </a:r>
                    <a:r>
                      <a:rPr lang="en-US" sz="1100" baseline="-25000"/>
                      <a:t>2</a:t>
                    </a:r>
                    <a:r>
                      <a:rPr lang="en-US" sz="1100" baseline="0"/>
                      <a:t>-Landwirt-</a:t>
                    </a:r>
                  </a:p>
                  <a:p>
                    <a:r>
                      <a:rPr lang="en-US" sz="1100" baseline="0"/>
                      <a:t>schaft;</a:t>
                    </a:r>
                    <a:r>
                      <a:rPr lang="en-US" sz="1100"/>
                      <a:t> 0,8%</a:t>
                    </a:r>
                  </a:p>
                </c:rich>
              </c:tx>
              <c:showLegendKey val="0"/>
              <c:showVal val="1"/>
              <c:showCatName val="0"/>
              <c:showSerName val="0"/>
              <c:showPercent val="0"/>
              <c:showBubbleSize val="0"/>
              <c:extLst>
                <c:ext xmlns:c15="http://schemas.microsoft.com/office/drawing/2012/chart" uri="{CE6537A1-D6FC-4f65-9D91-7224C49458BB}">
                  <c15:layout>
                    <c:manualLayout>
                      <c:w val="0.23649831649831649"/>
                      <c:h val="0.28889459082380486"/>
                    </c:manualLayout>
                  </c15:layout>
                </c:ext>
              </c:extLst>
            </c:dLbl>
            <c:dLbl>
              <c:idx val="3"/>
              <c:layout>
                <c:manualLayout>
                  <c:x val="-6.45807152893767E-2"/>
                  <c:y val="-9.8323416504989075E-2"/>
                </c:manualLayout>
              </c:layout>
              <c:tx>
                <c:rich>
                  <a:bodyPr/>
                  <a:lstStyle/>
                  <a:p>
                    <a:pPr>
                      <a:defRPr sz="1100"/>
                    </a:pPr>
                    <a:r>
                      <a:rPr lang="en-US" sz="1100"/>
                      <a:t>CH</a:t>
                    </a:r>
                    <a:r>
                      <a:rPr lang="en-US" sz="1100" baseline="-25000"/>
                      <a:t>4</a:t>
                    </a:r>
                    <a:r>
                      <a:rPr lang="en-US" sz="1100"/>
                      <a:t>;</a:t>
                    </a:r>
                  </a:p>
                  <a:p>
                    <a:pPr>
                      <a:defRPr sz="1100"/>
                    </a:pPr>
                    <a:r>
                      <a:rPr lang="en-US" sz="1100"/>
                      <a:t>13,3%</a:t>
                    </a:r>
                  </a:p>
                </c:rich>
              </c:tx>
              <c:spPr>
                <a:solidFill>
                  <a:schemeClr val="bg1"/>
                </a:solidFill>
              </c:spPr>
              <c:showLegendKey val="0"/>
              <c:showVal val="1"/>
              <c:showCatName val="0"/>
              <c:showSerName val="0"/>
              <c:showPercent val="0"/>
              <c:showBubbleSize val="0"/>
              <c:extLst>
                <c:ext xmlns:c15="http://schemas.microsoft.com/office/drawing/2012/chart" uri="{CE6537A1-D6FC-4f65-9D91-7224C49458BB}"/>
              </c:extLst>
            </c:dLbl>
            <c:dLbl>
              <c:idx val="4"/>
              <c:layout>
                <c:manualLayout>
                  <c:x val="5.0971658845674591E-3"/>
                  <c:y val="-3.5598621551853046E-2"/>
                </c:manualLayout>
              </c:layout>
              <c:tx>
                <c:rich>
                  <a:bodyPr/>
                  <a:lstStyle/>
                  <a:p>
                    <a:r>
                      <a:rPr lang="en-US"/>
                      <a:t>N</a:t>
                    </a:r>
                    <a:r>
                      <a:rPr lang="en-US" baseline="-25000"/>
                      <a:t>2</a:t>
                    </a:r>
                    <a:r>
                      <a:rPr lang="en-US" baseline="0"/>
                      <a:t>O</a:t>
                    </a:r>
                    <a:endParaRPr lang="en-US"/>
                  </a:p>
                  <a:p>
                    <a:fld id="{A3A462F4-8BBE-4D44-9E8C-B3150B5DE8F5}" type="VALUE">
                      <a:rPr lang="en-US"/>
                      <a:pPr/>
                      <a:t>[WERT]</a:t>
                    </a:fld>
                    <a:endParaRPr lang="de-DE"/>
                  </a:p>
                </c:rich>
              </c:tx>
              <c:showLegendKey val="0"/>
              <c:showVal val="1"/>
              <c:showCatName val="0"/>
              <c:showSerName val="0"/>
              <c:showPercent val="0"/>
              <c:showBubbleSize val="0"/>
              <c:extLst>
                <c:ext xmlns:c15="http://schemas.microsoft.com/office/drawing/2012/chart" uri="{CE6537A1-D6FC-4f65-9D91-7224C49458BB}">
                  <c15:layout>
                    <c:manualLayout>
                      <c:w val="0.29206704034876996"/>
                      <c:h val="0.16343923348461925"/>
                    </c:manualLayout>
                  </c15:layout>
                  <c15:dlblFieldTable/>
                  <c15:showDataLabelsRange val="0"/>
                </c:ext>
              </c:extLst>
            </c:dLbl>
            <c:dLbl>
              <c:idx val="5"/>
              <c:layout>
                <c:manualLayout>
                  <c:x val="-6.2850729517396189E-2"/>
                  <c:y val="-2.3771204989218496E-2"/>
                </c:manualLayout>
              </c:layout>
              <c:tx>
                <c:rich>
                  <a:bodyPr/>
                  <a:lstStyle/>
                  <a:p>
                    <a:r>
                      <a:rPr lang="en-US"/>
                      <a:t>F-Gase; </a:t>
                    </a:r>
                    <a:fld id="{6917EB01-D810-48D4-B429-B3BF6C343C14}" type="VALUE">
                      <a:rPr lang="en-US"/>
                      <a:pPr/>
                      <a:t>[WERT]</a:t>
                    </a:fld>
                    <a:endParaRPr lang="en-US"/>
                  </a:p>
                </c:rich>
              </c:tx>
              <c:showLegendKey val="0"/>
              <c:showVal val="1"/>
              <c:showCatName val="0"/>
              <c:showSerName val="0"/>
              <c:showPercent val="0"/>
              <c:showBubbleSize val="0"/>
              <c:extLst>
                <c:ext xmlns:c15="http://schemas.microsoft.com/office/drawing/2012/chart" uri="{CE6537A1-D6FC-4f65-9D91-7224C49458BB}">
                  <c15:layout>
                    <c:manualLayout>
                      <c:w val="0.18294051627384961"/>
                      <c:h val="0.17158544955387786"/>
                    </c:manualLayout>
                  </c15:layout>
                  <c15:dlblFieldTable/>
                  <c15:showDataLabelsRange val="0"/>
                </c:ext>
              </c:extLst>
            </c:dLbl>
            <c:spPr>
              <a:noFill/>
              <a:ln>
                <a:noFill/>
              </a:ln>
              <a:effectLst/>
            </c:spPr>
            <c:txPr>
              <a:bodyPr/>
              <a:lstStyle/>
              <a:p>
                <a:pPr>
                  <a:defRPr sz="1100"/>
                </a:pPr>
                <a:endParaRPr lang="de-DE"/>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6"/>
              <c:pt idx="0">
                <c:v>CO2 energie-bedingt</c:v>
              </c:pt>
              <c:pt idx="1">
                <c:v>CO2 prozess-bedingt</c:v>
              </c:pt>
              <c:pt idx="2">
                <c:v>CO2 Landwirtschaft</c:v>
              </c:pt>
              <c:pt idx="3">
                <c:v>CH4</c:v>
              </c:pt>
              <c:pt idx="4">
                <c:v>N2O</c:v>
              </c:pt>
              <c:pt idx="5">
                <c:v>F-Gase</c:v>
              </c:pt>
            </c:strLit>
          </c:cat>
          <c:val>
            <c:numLit>
              <c:formatCode>0.0%</c:formatCode>
              <c:ptCount val="6"/>
              <c:pt idx="0">
                <c:v>0.66151122633372716</c:v>
              </c:pt>
              <c:pt idx="1">
                <c:v>8.093166697338855E-2</c:v>
              </c:pt>
              <c:pt idx="2">
                <c:v>1.0295521450688854E-2</c:v>
              </c:pt>
              <c:pt idx="3">
                <c:v>0.13226150393855496</c:v>
              </c:pt>
              <c:pt idx="4">
                <c:v>9.5611808360741679E-2</c:v>
              </c:pt>
              <c:pt idx="5">
                <c:v>1.9388272942898785E-2</c:v>
              </c:pt>
            </c:numLit>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2"/>
      </a:solidFill>
      <a:prstDash val="solid"/>
    </a:ln>
  </c:spPr>
  <c:txPr>
    <a:bodyPr/>
    <a:lstStyle/>
    <a:p>
      <a:pPr>
        <a:defRPr sz="900" b="0" i="0" u="none" strike="noStrike" baseline="0">
          <a:solidFill>
            <a:srgbClr val="000000"/>
          </a:solidFill>
          <a:latin typeface="+mn-lt"/>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003813141494263"/>
          <c:y val="0.21845932062663662"/>
          <c:w val="0.63229301766026935"/>
          <c:h val="0.71259349823450513"/>
        </c:manualLayout>
      </c:layout>
      <c:pieChart>
        <c:varyColors val="1"/>
        <c:ser>
          <c:idx val="0"/>
          <c:order val="0"/>
          <c:spPr>
            <a:solidFill>
              <a:srgbClr val="8080FF"/>
            </a:solidFill>
            <a:ln w="9525">
              <a:solidFill>
                <a:srgbClr val="000000"/>
              </a:solidFill>
              <a:prstDash val="solid"/>
            </a:ln>
          </c:spPr>
          <c:dPt>
            <c:idx val="0"/>
            <c:bubble3D val="0"/>
          </c:dPt>
          <c:dPt>
            <c:idx val="1"/>
            <c:bubble3D val="0"/>
            <c:spPr>
              <a:solidFill>
                <a:srgbClr val="000080"/>
              </a:solidFill>
              <a:ln w="9525">
                <a:solidFill>
                  <a:srgbClr val="000000"/>
                </a:solidFill>
                <a:prstDash val="solid"/>
              </a:ln>
            </c:spPr>
          </c:dPt>
          <c:dPt>
            <c:idx val="2"/>
            <c:bubble3D val="0"/>
            <c:spPr>
              <a:solidFill>
                <a:schemeClr val="accent3"/>
              </a:solidFill>
              <a:ln w="9525">
                <a:solidFill>
                  <a:srgbClr val="000000"/>
                </a:solidFill>
                <a:prstDash val="solid"/>
              </a:ln>
            </c:spPr>
          </c:dPt>
          <c:dPt>
            <c:idx val="3"/>
            <c:bubble3D val="0"/>
            <c:spPr>
              <a:solidFill>
                <a:srgbClr val="FFFF00"/>
              </a:solidFill>
              <a:ln w="9525">
                <a:solidFill>
                  <a:srgbClr val="000000"/>
                </a:solidFill>
                <a:prstDash val="solid"/>
              </a:ln>
            </c:spPr>
          </c:dPt>
          <c:dPt>
            <c:idx val="4"/>
            <c:bubble3D val="0"/>
            <c:spPr>
              <a:solidFill>
                <a:srgbClr val="FF8080"/>
              </a:solidFill>
              <a:ln w="9525">
                <a:solidFill>
                  <a:srgbClr val="000000"/>
                </a:solidFill>
                <a:prstDash val="solid"/>
              </a:ln>
            </c:spPr>
          </c:dPt>
          <c:dPt>
            <c:idx val="5"/>
            <c:bubble3D val="0"/>
            <c:spPr>
              <a:solidFill>
                <a:schemeClr val="tx2">
                  <a:lumMod val="40000"/>
                  <a:lumOff val="60000"/>
                </a:schemeClr>
              </a:solidFill>
              <a:ln w="9525">
                <a:solidFill>
                  <a:srgbClr val="000000"/>
                </a:solidFill>
                <a:prstDash val="solid"/>
              </a:ln>
            </c:spPr>
          </c:dPt>
          <c:dLbls>
            <c:dLbl>
              <c:idx val="0"/>
              <c:layout>
                <c:manualLayout>
                  <c:x val="0.11916364748884917"/>
                  <c:y val="-3.105297065139585E-2"/>
                </c:manualLayout>
              </c:layout>
              <c:tx>
                <c:rich>
                  <a:bodyPr/>
                  <a:lstStyle/>
                  <a:p>
                    <a:r>
                      <a:rPr lang="en-US" sz="1100"/>
                      <a:t>CO</a:t>
                    </a:r>
                    <a:r>
                      <a:rPr lang="en-US" sz="1100" baseline="-25000"/>
                      <a:t>2</a:t>
                    </a:r>
                    <a:r>
                      <a:rPr lang="en-US" sz="1100" baseline="0"/>
                      <a:t>;</a:t>
                    </a:r>
                    <a:r>
                      <a:rPr lang="en-US" sz="1100"/>
                      <a:t> energie-</a:t>
                    </a:r>
                  </a:p>
                  <a:p>
                    <a:r>
                      <a:rPr lang="en-US" sz="1100"/>
                      <a:t>bedingt 81,9%</a:t>
                    </a:r>
                  </a:p>
                </c:rich>
              </c:tx>
              <c:showLegendKey val="0"/>
              <c:showVal val="1"/>
              <c:showCatName val="0"/>
              <c:showSerName val="0"/>
              <c:showPercent val="0"/>
              <c:showBubbleSize val="0"/>
              <c:extLst>
                <c:ext xmlns:c15="http://schemas.microsoft.com/office/drawing/2012/chart" uri="{CE6537A1-D6FC-4f65-9D91-7224C49458BB}"/>
              </c:extLst>
            </c:dLbl>
            <c:dLbl>
              <c:idx val="1"/>
              <c:layout>
                <c:manualLayout>
                  <c:x val="-9.1595058945824245E-2"/>
                  <c:y val="0.27347540273062199"/>
                </c:manualLayout>
              </c:layout>
              <c:tx>
                <c:rich>
                  <a:bodyPr/>
                  <a:lstStyle/>
                  <a:p>
                    <a:r>
                      <a:rPr lang="en-US" sz="1100"/>
                      <a:t>CO</a:t>
                    </a:r>
                    <a:r>
                      <a:rPr lang="en-US" sz="1100" baseline="-25000"/>
                      <a:t>2</a:t>
                    </a:r>
                    <a:r>
                      <a:rPr lang="en-US" sz="1100" baseline="0"/>
                      <a:t>; prozess-</a:t>
                    </a:r>
                  </a:p>
                  <a:p>
                    <a:r>
                      <a:rPr lang="en-US" sz="1100" baseline="0"/>
                      <a:t>bedingt 5,7</a:t>
                    </a:r>
                    <a:r>
                      <a:rPr lang="en-US" sz="1100"/>
                      <a:t>%</a:t>
                    </a:r>
                  </a:p>
                </c:rich>
              </c:tx>
              <c:showLegendKey val="0"/>
              <c:showVal val="1"/>
              <c:showCatName val="0"/>
              <c:showSerName val="0"/>
              <c:showPercent val="0"/>
              <c:showBubbleSize val="0"/>
              <c:extLst>
                <c:ext xmlns:c15="http://schemas.microsoft.com/office/drawing/2012/chart" uri="{CE6537A1-D6FC-4f65-9D91-7224C49458BB}"/>
              </c:extLst>
            </c:dLbl>
            <c:dLbl>
              <c:idx val="2"/>
              <c:layout>
                <c:manualLayout>
                  <c:x val="-7.6734655546218375E-2"/>
                  <c:y val="0.13319099851680519"/>
                </c:manualLayout>
              </c:layout>
              <c:tx>
                <c:rich>
                  <a:bodyPr/>
                  <a:lstStyle/>
                  <a:p>
                    <a:r>
                      <a:rPr lang="en-US" sz="1100" baseline="0"/>
                      <a:t>CO</a:t>
                    </a:r>
                    <a:r>
                      <a:rPr lang="en-US" sz="1100" baseline="-25000"/>
                      <a:t>2</a:t>
                    </a:r>
                    <a:r>
                      <a:rPr lang="en-US" sz="1100" baseline="0"/>
                      <a:t>-Landwirt-</a:t>
                    </a:r>
                  </a:p>
                  <a:p>
                    <a:r>
                      <a:rPr lang="en-US" sz="1100" baseline="0"/>
                      <a:t>schaft;</a:t>
                    </a:r>
                    <a:r>
                      <a:rPr lang="en-US" sz="1100"/>
                      <a:t> 0,3%</a:t>
                    </a:r>
                  </a:p>
                </c:rich>
              </c:tx>
              <c:showLegendKey val="0"/>
              <c:showVal val="1"/>
              <c:showCatName val="0"/>
              <c:showSerName val="0"/>
              <c:showPercent val="0"/>
              <c:showBubbleSize val="0"/>
              <c:extLst>
                <c:ext xmlns:c15="http://schemas.microsoft.com/office/drawing/2012/chart" uri="{CE6537A1-D6FC-4f65-9D91-7224C49458BB}">
                  <c15:layout>
                    <c:manualLayout>
                      <c:w val="0.29512646514497221"/>
                      <c:h val="0.25790616195911287"/>
                    </c:manualLayout>
                  </c15:layout>
                </c:ext>
              </c:extLst>
            </c:dLbl>
            <c:dLbl>
              <c:idx val="3"/>
              <c:layout>
                <c:manualLayout>
                  <c:x val="-8.8928450569218637E-2"/>
                  <c:y val="-1.8205049483493461E-2"/>
                </c:manualLayout>
              </c:layout>
              <c:tx>
                <c:rich>
                  <a:bodyPr/>
                  <a:lstStyle/>
                  <a:p>
                    <a:r>
                      <a:rPr lang="en-US" sz="1100"/>
                      <a:t>CH</a:t>
                    </a:r>
                    <a:r>
                      <a:rPr lang="en-US" sz="1100" baseline="-25000"/>
                      <a:t>4</a:t>
                    </a:r>
                    <a:r>
                      <a:rPr lang="en-US" sz="1100"/>
                      <a:t>; 6,1%</a:t>
                    </a:r>
                  </a:p>
                </c:rich>
              </c:tx>
              <c:showLegendKey val="0"/>
              <c:showVal val="1"/>
              <c:showCatName val="0"/>
              <c:showSerName val="0"/>
              <c:showPercent val="0"/>
              <c:showBubbleSize val="0"/>
              <c:extLst>
                <c:ext xmlns:c15="http://schemas.microsoft.com/office/drawing/2012/chart" uri="{CE6537A1-D6FC-4f65-9D91-7224C49458BB}">
                  <c15:layout>
                    <c:manualLayout>
                      <c:w val="0.28278840222085128"/>
                      <c:h val="0.13840092699884124"/>
                    </c:manualLayout>
                  </c15:layout>
                </c:ext>
              </c:extLst>
            </c:dLbl>
            <c:dLbl>
              <c:idx val="4"/>
              <c:layout>
                <c:manualLayout>
                  <c:x val="-6.1349693251533742E-2"/>
                  <c:y val="-5.2402862985685091E-2"/>
                </c:manualLayout>
              </c:layout>
              <c:tx>
                <c:rich>
                  <a:bodyPr/>
                  <a:lstStyle/>
                  <a:p>
                    <a:r>
                      <a:rPr lang="en-US"/>
                      <a:t>N</a:t>
                    </a:r>
                    <a:r>
                      <a:rPr lang="en-US" baseline="-25000"/>
                      <a:t>2</a:t>
                    </a:r>
                    <a:r>
                      <a:rPr lang="en-US" baseline="0"/>
                      <a:t>O; </a:t>
                    </a:r>
                    <a:fld id="{0ABE0A0F-1074-4242-9FD5-DD7E77818264}" type="VALUE">
                      <a:rPr lang="en-US"/>
                      <a:pPr/>
                      <a:t>[WERT]</a:t>
                    </a:fld>
                    <a:endParaRPr lang="en-US" baseline="0"/>
                  </a:p>
                </c:rich>
              </c:tx>
              <c:showLegendKey val="0"/>
              <c:showVal val="1"/>
              <c:showCatName val="0"/>
              <c:showSerName val="0"/>
              <c:showPercent val="0"/>
              <c:showBubbleSize val="0"/>
              <c:extLst>
                <c:ext xmlns:c15="http://schemas.microsoft.com/office/drawing/2012/chart" uri="{CE6537A1-D6FC-4f65-9D91-7224C49458BB}">
                  <c15:layout>
                    <c:manualLayout>
                      <c:w val="0.23831996224634261"/>
                      <c:h val="0.18404907975460122"/>
                    </c:manualLayout>
                  </c15:layout>
                  <c15:dlblFieldTable/>
                  <c15:showDataLabelsRange val="0"/>
                </c:ext>
              </c:extLst>
            </c:dLbl>
            <c:dLbl>
              <c:idx val="5"/>
              <c:layout>
                <c:manualLayout>
                  <c:x val="2.4676125848241835E-2"/>
                  <c:y val="-8.0875174496583058E-4"/>
                </c:manualLayout>
              </c:layout>
              <c:tx>
                <c:rich>
                  <a:bodyPr/>
                  <a:lstStyle/>
                  <a:p>
                    <a:r>
                      <a:rPr lang="en-US"/>
                      <a:t>F-Gase;</a:t>
                    </a:r>
                  </a:p>
                  <a:p>
                    <a:r>
                      <a:rPr lang="en-US"/>
                      <a:t>1,7%</a:t>
                    </a:r>
                  </a:p>
                </c:rich>
              </c:tx>
              <c:showLegendKey val="0"/>
              <c:showVal val="1"/>
              <c:showCatName val="0"/>
              <c:showSerName val="0"/>
              <c:showPercent val="0"/>
              <c:showBubbleSize val="0"/>
              <c:extLst>
                <c:ext xmlns:c15="http://schemas.microsoft.com/office/drawing/2012/chart" uri="{CE6537A1-D6FC-4f65-9D91-7224C49458BB}">
                  <c15:layout>
                    <c:manualLayout>
                      <c:w val="0.28685996298581123"/>
                      <c:h val="0.20162224797219003"/>
                    </c:manualLayout>
                  </c15:layout>
                </c:ext>
              </c:extLst>
            </c:dLbl>
            <c:spPr>
              <a:noFill/>
              <a:ln>
                <a:noFill/>
              </a:ln>
              <a:effectLst/>
            </c:spPr>
            <c:txPr>
              <a:bodyPr/>
              <a:lstStyle/>
              <a:p>
                <a:pPr>
                  <a:defRPr sz="1100"/>
                </a:pPr>
                <a:endParaRPr lang="de-DE"/>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6"/>
              <c:pt idx="0">
                <c:v>CO2 energie-bedingt</c:v>
              </c:pt>
              <c:pt idx="1">
                <c:v>CO2 prozess-bedingt</c:v>
              </c:pt>
              <c:pt idx="2">
                <c:v>CO2 Landwirtschaft</c:v>
              </c:pt>
              <c:pt idx="3">
                <c:v>CH4</c:v>
              </c:pt>
              <c:pt idx="4">
                <c:v>N2O</c:v>
              </c:pt>
              <c:pt idx="5">
                <c:v>F-Gase</c:v>
              </c:pt>
            </c:strLit>
          </c:cat>
          <c:val>
            <c:numLit>
              <c:formatCode>0.0%</c:formatCode>
              <c:ptCount val="6"/>
              <c:pt idx="0">
                <c:v>0.81896100132303362</c:v>
              </c:pt>
              <c:pt idx="1">
                <c:v>5.6513547020056516E-2</c:v>
              </c:pt>
              <c:pt idx="2">
                <c:v>3.4716107757492608E-3</c:v>
              </c:pt>
              <c:pt idx="3">
                <c:v>6.063235765558999E-2</c:v>
              </c:pt>
              <c:pt idx="4">
                <c:v>4.3220597224444504E-2</c:v>
              </c:pt>
              <c:pt idx="5">
                <c:v>1.7200886001125935E-2</c:v>
              </c:pt>
            </c:numLit>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2"/>
      </a:solidFill>
      <a:prstDash val="solid"/>
    </a:ln>
  </c:spPr>
  <c:txPr>
    <a:bodyPr/>
    <a:lstStyle/>
    <a:p>
      <a:pPr>
        <a:defRPr sz="1200" b="0" i="0" u="none" strike="noStrike" baseline="0">
          <a:solidFill>
            <a:srgbClr val="000000"/>
          </a:solidFill>
          <a:latin typeface="+mn-lt"/>
          <a:ea typeface="Arial"/>
          <a:cs typeface="Arial"/>
        </a:defRPr>
      </a:pPr>
      <a:endParaRPr lang="de-DE"/>
    </a:p>
  </c:txPr>
  <c:printSettings>
    <c:headerFooter alignWithMargins="0">
      <c:oddFooter>&amp;L&amp;"Arial,Standard"&amp;8Ministerium für Energiewende, Landwirtschaft, Umwelt und ländliche Räume Schleswig-Holstein
Statistisches Amt für Hamburg und Schleswig-Holstein</c:oddFooter>
    </c:headerFooter>
    <c:pageMargins b="0.984251969" l="0.78740157499999996" r="0.78740157499999996" t="0.984251969" header="0.4921259845" footer="0.4921259845"/>
    <c:pageSetup orientation="portrait"/>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5605861767279"/>
          <c:y val="0.12121826970210284"/>
          <c:w val="0.82888385826771649"/>
          <c:h val="0.7850033816694898"/>
        </c:manualLayout>
      </c:layout>
      <c:barChart>
        <c:barDir val="col"/>
        <c:grouping val="stacked"/>
        <c:varyColors val="0"/>
        <c:ser>
          <c:idx val="0"/>
          <c:order val="0"/>
          <c:tx>
            <c:v>Ackerland</c:v>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Quellen</c:v>
              </c:pt>
              <c:pt idx="1">
                <c:v>Senken</c:v>
              </c:pt>
            </c:strLit>
          </c:cat>
          <c:val>
            <c:numLit>
              <c:formatCode>General</c:formatCode>
              <c:ptCount val="2"/>
              <c:pt idx="0" formatCode="0.0">
                <c:v>1.938805257610644</c:v>
              </c:pt>
            </c:numLit>
          </c:val>
        </c:ser>
        <c:ser>
          <c:idx val="1"/>
          <c:order val="1"/>
          <c:tx>
            <c:v>Grünland</c:v>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Quellen</c:v>
              </c:pt>
              <c:pt idx="1">
                <c:v>Senken</c:v>
              </c:pt>
            </c:strLit>
          </c:cat>
          <c:val>
            <c:numLit>
              <c:formatCode>General</c:formatCode>
              <c:ptCount val="2"/>
              <c:pt idx="0" formatCode="0.0">
                <c:v>2.5177857879452459</c:v>
              </c:pt>
            </c:numLit>
          </c:val>
        </c:ser>
        <c:ser>
          <c:idx val="2"/>
          <c:order val="2"/>
          <c:tx>
            <c:v>Feuchtgebiete</c:v>
          </c:tx>
          <c:spPr>
            <a:solidFill>
              <a:srgbClr val="008AF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Quellen</c:v>
              </c:pt>
              <c:pt idx="1">
                <c:v>Senken</c:v>
              </c:pt>
            </c:strLit>
          </c:cat>
          <c:val>
            <c:numLit>
              <c:formatCode>General</c:formatCode>
              <c:ptCount val="2"/>
              <c:pt idx="0" formatCode="0.0">
                <c:v>0.24341593201513489</c:v>
              </c:pt>
            </c:numLit>
          </c:val>
        </c:ser>
        <c:ser>
          <c:idx val="3"/>
          <c:order val="3"/>
          <c:tx>
            <c:v>Siedlungen</c:v>
          </c:tx>
          <c:spPr>
            <a:solidFill>
              <a:srgbClr val="FF5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Quellen</c:v>
              </c:pt>
              <c:pt idx="1">
                <c:v>Senken</c:v>
              </c:pt>
            </c:strLit>
          </c:cat>
          <c:val>
            <c:numLit>
              <c:formatCode>General</c:formatCode>
              <c:ptCount val="2"/>
              <c:pt idx="0" formatCode="0.0">
                <c:v>0.21941120813476833</c:v>
              </c:pt>
            </c:numLit>
          </c:val>
        </c:ser>
        <c:ser>
          <c:idx val="4"/>
          <c:order val="4"/>
          <c:tx>
            <c:v>Wald</c:v>
          </c:tx>
          <c:spPr>
            <a:solidFill>
              <a:srgbClr val="009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Quellen</c:v>
              </c:pt>
              <c:pt idx="1">
                <c:v>Senken</c:v>
              </c:pt>
            </c:strLit>
          </c:cat>
          <c:val>
            <c:numLit>
              <c:formatCode>0.0</c:formatCode>
              <c:ptCount val="2"/>
              <c:pt idx="1">
                <c:v>0.68973525858007678</c:v>
              </c:pt>
            </c:numLit>
          </c:val>
        </c:ser>
        <c:dLbls>
          <c:showLegendKey val="0"/>
          <c:showVal val="0"/>
          <c:showCatName val="0"/>
          <c:showSerName val="0"/>
          <c:showPercent val="0"/>
          <c:showBubbleSize val="0"/>
        </c:dLbls>
        <c:gapWidth val="150"/>
        <c:overlap val="100"/>
        <c:axId val="474965872"/>
        <c:axId val="474970968"/>
      </c:barChart>
      <c:catAx>
        <c:axId val="474965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474970968"/>
        <c:crosses val="autoZero"/>
        <c:auto val="1"/>
        <c:lblAlgn val="ctr"/>
        <c:lblOffset val="100"/>
        <c:noMultiLvlLbl val="0"/>
      </c:catAx>
      <c:valAx>
        <c:axId val="474970968"/>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crossAx val="474965872"/>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047003499562556"/>
          <c:y val="6.3649930292379281E-2"/>
          <c:w val="0.78897440944881891"/>
          <c:h val="0.76015211315543163"/>
        </c:manualLayout>
      </c:layout>
      <c:barChart>
        <c:barDir val="col"/>
        <c:grouping val="clustered"/>
        <c:varyColors val="0"/>
        <c:ser>
          <c:idx val="0"/>
          <c:order val="0"/>
          <c:tx>
            <c:v>Acker </c:v>
          </c:tx>
          <c:spPr>
            <a:solidFill>
              <a:srgbClr val="CC6600"/>
            </a:solidFill>
            <a:ln>
              <a:noFill/>
            </a:ln>
            <a:effectLst/>
          </c:spPr>
          <c:invertIfNegative val="0"/>
          <c:cat>
            <c:strLit>
              <c:ptCount val="5"/>
              <c:pt idx="0">
                <c:v>Mineralböden CO2</c:v>
              </c:pt>
              <c:pt idx="1">
                <c:v>Mineralböden N2O</c:v>
              </c:pt>
              <c:pt idx="2">
                <c:v>Organische Böden CO2</c:v>
              </c:pt>
              <c:pt idx="3">
                <c:v>Organische Böden CH4</c:v>
              </c:pt>
              <c:pt idx="4">
                <c:v>Biomasse CO2</c:v>
              </c:pt>
            </c:strLit>
          </c:cat>
          <c:val>
            <c:numLit>
              <c:formatCode>0.0</c:formatCode>
              <c:ptCount val="5"/>
              <c:pt idx="0">
                <c:v>394945.93443069764</c:v>
              </c:pt>
              <c:pt idx="1">
                <c:v>57561.132189851</c:v>
              </c:pt>
              <c:pt idx="2">
                <c:v>1409580.9886917837</c:v>
              </c:pt>
              <c:pt idx="3">
                <c:v>22897.70432756003</c:v>
              </c:pt>
              <c:pt idx="4">
                <c:v>57216.74806817199</c:v>
              </c:pt>
            </c:numLit>
          </c:val>
        </c:ser>
        <c:ser>
          <c:idx val="1"/>
          <c:order val="1"/>
          <c:tx>
            <c:v>Grünland</c:v>
          </c:tx>
          <c:spPr>
            <a:solidFill>
              <a:srgbClr val="92D050"/>
            </a:solidFill>
            <a:ln>
              <a:noFill/>
            </a:ln>
            <a:effectLst/>
          </c:spPr>
          <c:invertIfNegative val="0"/>
          <c:cat>
            <c:strLit>
              <c:ptCount val="5"/>
              <c:pt idx="0">
                <c:v>Mineralböden CO2</c:v>
              </c:pt>
              <c:pt idx="1">
                <c:v>Mineralböden N2O</c:v>
              </c:pt>
              <c:pt idx="2">
                <c:v>Organische Böden CO2</c:v>
              </c:pt>
              <c:pt idx="3">
                <c:v>Organische Böden CH4</c:v>
              </c:pt>
              <c:pt idx="4">
                <c:v>Biomasse CO2</c:v>
              </c:pt>
            </c:strLit>
          </c:cat>
          <c:val>
            <c:numLit>
              <c:formatCode>0.0</c:formatCode>
              <c:ptCount val="5"/>
              <c:pt idx="0">
                <c:v>-564314.78308145015</c:v>
              </c:pt>
              <c:pt idx="1">
                <c:v>263.54119085478436</c:v>
              </c:pt>
              <c:pt idx="2">
                <c:v>3000986.5418732991</c:v>
              </c:pt>
              <c:pt idx="3">
                <c:v>104069.58389053433</c:v>
              </c:pt>
              <c:pt idx="4">
                <c:v>13359.905126355337</c:v>
              </c:pt>
            </c:numLit>
          </c:val>
        </c:ser>
        <c:ser>
          <c:idx val="2"/>
          <c:order val="2"/>
          <c:tx>
            <c:v>Wald</c:v>
          </c:tx>
          <c:spPr>
            <a:solidFill>
              <a:srgbClr val="009900"/>
            </a:solidFill>
            <a:ln>
              <a:noFill/>
            </a:ln>
            <a:effectLst/>
          </c:spPr>
          <c:invertIfNegative val="0"/>
          <c:cat>
            <c:strLit>
              <c:ptCount val="5"/>
              <c:pt idx="0">
                <c:v>Mineralböden CO2</c:v>
              </c:pt>
              <c:pt idx="1">
                <c:v>Mineralböden N2O</c:v>
              </c:pt>
              <c:pt idx="2">
                <c:v>Organische Böden CO2</c:v>
              </c:pt>
              <c:pt idx="3">
                <c:v>Organische Böden CH4</c:v>
              </c:pt>
              <c:pt idx="4">
                <c:v>Biomasse CO2</c:v>
              </c:pt>
            </c:strLit>
          </c:cat>
          <c:val>
            <c:numLit>
              <c:formatCode>0.0</c:formatCode>
              <c:ptCount val="5"/>
              <c:pt idx="0">
                <c:v>-227098.58977135184</c:v>
              </c:pt>
              <c:pt idx="1">
                <c:v>688.32124468258564</c:v>
              </c:pt>
              <c:pt idx="2">
                <c:v>149773.48000000004</c:v>
              </c:pt>
              <c:pt idx="3">
                <c:v>2088.9499999999998</c:v>
              </c:pt>
              <c:pt idx="4">
                <c:v>-572174.19746356085</c:v>
              </c:pt>
            </c:numLit>
          </c:val>
        </c:ser>
        <c:dLbls>
          <c:showLegendKey val="0"/>
          <c:showVal val="0"/>
          <c:showCatName val="0"/>
          <c:showSerName val="0"/>
          <c:showPercent val="0"/>
          <c:showBubbleSize val="0"/>
        </c:dLbls>
        <c:gapWidth val="219"/>
        <c:overlap val="-27"/>
        <c:axId val="474967048"/>
        <c:axId val="474971360"/>
      </c:barChart>
      <c:catAx>
        <c:axId val="474967048"/>
        <c:scaling>
          <c:orientation val="minMax"/>
        </c:scaling>
        <c:delete val="0"/>
        <c:axPos val="b"/>
        <c:numFmt formatCode="General" sourceLinked="1"/>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crossAx val="474971360"/>
        <c:crosses val="autoZero"/>
        <c:auto val="1"/>
        <c:lblAlgn val="ctr"/>
        <c:lblOffset val="0"/>
        <c:tickLblSkip val="1"/>
        <c:noMultiLvlLbl val="0"/>
      </c:catAx>
      <c:valAx>
        <c:axId val="4749713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crossAx val="474967048"/>
        <c:crosses val="autoZero"/>
        <c:crossBetween val="between"/>
        <c:dispUnits>
          <c:builtInUnit val="millions"/>
        </c:dispUnits>
      </c:valAx>
      <c:spPr>
        <a:noFill/>
        <a:ln>
          <a:noFill/>
        </a:ln>
        <a:effectLst/>
      </c:spPr>
    </c:plotArea>
    <c:legend>
      <c:legendPos val="b"/>
      <c:layout>
        <c:manualLayout>
          <c:xMode val="edge"/>
          <c:yMode val="edge"/>
          <c:x val="0.53683254452631168"/>
          <c:y val="3.225433790850956E-2"/>
          <c:w val="0.45339854606527591"/>
          <c:h val="7.8125546806649168E-2"/>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oddFooter>&amp;L&amp;"Arial,Standard"&amp;8Ministerium für Energiewende, Landwirtschaft, Umwelt und Digitalisierung Schleswig-Holstein
Statistisches Amt für Hamburg und Schleswig-Holstein</c:oddFooter>
    </c:headerFooter>
    <c:pageMargins b="0.78740157499999996" l="0.7" r="0.7" t="0.78740157499999996" header="0.3" footer="0.3"/>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40204275997568E-2"/>
          <c:y val="6.6930724568519839E-2"/>
          <c:w val="0.71202459630219339"/>
          <c:h val="0.77875656167979002"/>
        </c:manualLayout>
      </c:layout>
      <c:lineChart>
        <c:grouping val="standard"/>
        <c:varyColors val="0"/>
        <c:ser>
          <c:idx val="3"/>
          <c:order val="0"/>
          <c:tx>
            <c:v>D</c:v>
          </c:tx>
          <c:spPr>
            <a:ln w="28575">
              <a:solidFill>
                <a:schemeClr val="accent2">
                  <a:lumMod val="75000"/>
                </a:schemeClr>
              </a:solidFill>
              <a:prstDash val="solid"/>
            </a:ln>
          </c:spPr>
          <c:marker>
            <c:symbol val="none"/>
          </c:marker>
          <c:dLbls>
            <c:dLbl>
              <c:idx val="26"/>
              <c:layout>
                <c:manualLayout>
                  <c:x val="9.123497262045431E-2"/>
                  <c:y val="0.11575362830867812"/>
                </c:manualLayout>
              </c:layout>
              <c:tx>
                <c:rich>
                  <a:bodyPr/>
                  <a:lstStyle/>
                  <a:p>
                    <a:r>
                      <a:rPr lang="en-US"/>
                      <a:t>8,9</a:t>
                    </a:r>
                  </a:p>
                  <a:p>
                    <a:r>
                      <a:rPr lang="en-US">
                        <a:solidFill>
                          <a:schemeClr val="accent1">
                            <a:lumMod val="75000"/>
                          </a:schemeClr>
                        </a:solidFill>
                      </a:rPr>
                      <a:t>8,2</a:t>
                    </a:r>
                  </a:p>
                </c:rich>
              </c:tx>
              <c:showLegendKey val="0"/>
              <c:showVal val="1"/>
              <c:showCatName val="0"/>
              <c:showSerName val="0"/>
              <c:showPercent val="0"/>
              <c:showBubbleSize val="0"/>
              <c:extLst>
                <c:ext xmlns:c15="http://schemas.microsoft.com/office/drawing/2012/chart" uri="{CE6537A1-D6FC-4f65-9D91-7224C49458BB}">
                  <c15:layout>
                    <c:manualLayout>
                      <c:w val="6.6367774745288308E-2"/>
                      <c:h val="0.23155063191512434"/>
                    </c:manualLayout>
                  </c15:layout>
                </c:ext>
              </c:extLst>
            </c:dLbl>
            <c:spPr>
              <a:noFill/>
              <a:ln>
                <a:noFill/>
              </a:ln>
              <a:effectLst/>
            </c:spPr>
            <c:txPr>
              <a:bodyPr/>
              <a:lstStyle/>
              <a:p>
                <a:pPr>
                  <a:defRPr sz="1100" b="1">
                    <a:solidFill>
                      <a:schemeClr val="accent2">
                        <a:lumMod val="75000"/>
                      </a:schemeClr>
                    </a:solidFill>
                    <a:latin typeface="+mn-lt"/>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Lit>
              <c:formatCode>0</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Lit>
          </c:cat>
          <c:val>
            <c:numLit>
              <c:formatCode>0.0</c:formatCode>
              <c:ptCount val="31"/>
              <c:pt idx="0">
                <c:v>15.563399579147273</c:v>
              </c:pt>
              <c:pt idx="1">
                <c:v>14.870262962789061</c:v>
              </c:pt>
              <c:pt idx="2">
                <c:v>14.14752399895921</c:v>
              </c:pt>
              <c:pt idx="3">
                <c:v>13.919709669955449</c:v>
              </c:pt>
              <c:pt idx="4">
                <c:v>13.65869741428814</c:v>
              </c:pt>
              <c:pt idx="5">
                <c:v>13.571451421314819</c:v>
              </c:pt>
              <c:pt idx="6">
                <c:v>13.781105218539352</c:v>
              </c:pt>
              <c:pt idx="7">
                <c:v>13.343128198061617</c:v>
              </c:pt>
              <c:pt idx="8">
                <c:v>13.038983233360833</c:v>
              </c:pt>
              <c:pt idx="9">
                <c:v>12.648240505660208</c:v>
              </c:pt>
              <c:pt idx="10">
                <c:v>12.636404339356242</c:v>
              </c:pt>
              <c:pt idx="11">
                <c:v>12.815910030920532</c:v>
              </c:pt>
              <c:pt idx="12">
                <c:v>12.541117882730429</c:v>
              </c:pt>
              <c:pt idx="13">
                <c:v>12.515089644304474</c:v>
              </c:pt>
              <c:pt idx="14">
                <c:v>12.319925612195982</c:v>
              </c:pt>
              <c:pt idx="15">
                <c:v>12.028350386472157</c:v>
              </c:pt>
              <c:pt idx="16">
                <c:v>12.13747730759275</c:v>
              </c:pt>
              <c:pt idx="17">
                <c:v>11.847743011066576</c:v>
              </c:pt>
              <c:pt idx="18">
                <c:v>11.893345479997228</c:v>
              </c:pt>
              <c:pt idx="19">
                <c:v>11.107980385705011</c:v>
              </c:pt>
              <c:pt idx="20">
                <c:v>11.553456772276284</c:v>
              </c:pt>
              <c:pt idx="21">
                <c:v>11.246921654986405</c:v>
              </c:pt>
              <c:pt idx="22">
                <c:v>11.298906026795697</c:v>
              </c:pt>
              <c:pt idx="23">
                <c:v>11.479315522607108</c:v>
              </c:pt>
              <c:pt idx="24">
                <c:v>10.947814698638478</c:v>
              </c:pt>
              <c:pt idx="25">
                <c:v>10.884723329793154</c:v>
              </c:pt>
              <c:pt idx="26">
                <c:v>10.84070547903476</c:v>
              </c:pt>
              <c:pt idx="27">
                <c:v>10.605983507282268</c:v>
              </c:pt>
              <c:pt idx="28">
                <c:v>10.147408844008641</c:v>
              </c:pt>
              <c:pt idx="29">
                <c:v>9.5774744528562366</c:v>
              </c:pt>
              <c:pt idx="30">
                <c:v>8.7433144901710289</c:v>
              </c:pt>
            </c:numLit>
          </c:val>
          <c:smooth val="0"/>
        </c:ser>
        <c:ser>
          <c:idx val="2"/>
          <c:order val="1"/>
          <c:tx>
            <c:v>SH</c:v>
          </c:tx>
          <c:spPr>
            <a:ln w="28575">
              <a:solidFill>
                <a:schemeClr val="accent1">
                  <a:lumMod val="75000"/>
                </a:schemeClr>
              </a:solidFill>
              <a:prstDash val="solid"/>
            </a:ln>
          </c:spPr>
          <c:marker>
            <c:symbol val="none"/>
          </c:marker>
          <c:cat>
            <c:numLit>
              <c:formatCode>0</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Lit>
          </c:cat>
          <c:val>
            <c:numLit>
              <c:formatCode>0.0</c:formatCode>
              <c:ptCount val="31"/>
              <c:pt idx="0">
                <c:v>13.21117536457448</c:v>
              </c:pt>
              <c:pt idx="1">
                <c:v>12.920515319699339</c:v>
              </c:pt>
              <c:pt idx="2">
                <c:v>12.922269820803598</c:v>
              </c:pt>
              <c:pt idx="3">
                <c:v>13.13217326170145</c:v>
              </c:pt>
              <c:pt idx="4">
                <c:v>12.85590081212443</c:v>
              </c:pt>
              <c:pt idx="5">
                <c:v>12.23631406842323</c:v>
              </c:pt>
              <c:pt idx="6">
                <c:v>12.2397157228325</c:v>
              </c:pt>
              <c:pt idx="7">
                <c:v>11.93108009305182</c:v>
              </c:pt>
              <c:pt idx="8">
                <c:v>11.742988858346514</c:v>
              </c:pt>
              <c:pt idx="9">
                <c:v>11.420568875738052</c:v>
              </c:pt>
              <c:pt idx="10">
                <c:v>11.298092428987111</c:v>
              </c:pt>
              <c:pt idx="11">
                <c:v>11.850748810641266</c:v>
              </c:pt>
              <c:pt idx="12">
                <c:v>11.097753139973282</c:v>
              </c:pt>
              <c:pt idx="13">
                <c:v>11.074962088593844</c:v>
              </c:pt>
              <c:pt idx="14">
                <c:v>10.615090529213807</c:v>
              </c:pt>
              <c:pt idx="15">
                <c:v>10.304713023503272</c:v>
              </c:pt>
              <c:pt idx="16">
                <c:v>10.304995842255725</c:v>
              </c:pt>
              <c:pt idx="17">
                <c:v>9.4820368806452286</c:v>
              </c:pt>
              <c:pt idx="18">
                <c:v>10.10855178111742</c:v>
              </c:pt>
              <c:pt idx="19">
                <c:v>9.8367990425555956</c:v>
              </c:pt>
              <c:pt idx="20">
                <c:v>10.028256894878051</c:v>
              </c:pt>
              <c:pt idx="21">
                <c:v>9.4626565974310051</c:v>
              </c:pt>
              <c:pt idx="22">
                <c:v>9.7774108973729792</c:v>
              </c:pt>
              <c:pt idx="23">
                <c:v>9.875499474993731</c:v>
              </c:pt>
              <c:pt idx="24">
                <c:v>9.4850041903023303</c:v>
              </c:pt>
              <c:pt idx="25">
                <c:v>9.2048928726055692</c:v>
              </c:pt>
              <c:pt idx="26">
                <c:v>9.1350901182450546</c:v>
              </c:pt>
              <c:pt idx="27">
                <c:v>9.1949778809236431</c:v>
              </c:pt>
              <c:pt idx="28">
                <c:v>9.0634704086411322</c:v>
              </c:pt>
              <c:pt idx="29">
                <c:v>8.6763036623671841</c:v>
              </c:pt>
              <c:pt idx="30">
                <c:v>8.2190402264080404</c:v>
              </c:pt>
            </c:numLit>
          </c:val>
          <c:smooth val="0"/>
        </c:ser>
        <c:dLbls>
          <c:showLegendKey val="0"/>
          <c:showVal val="0"/>
          <c:showCatName val="0"/>
          <c:showSerName val="0"/>
          <c:showPercent val="0"/>
          <c:showBubbleSize val="0"/>
        </c:dLbls>
        <c:smooth val="0"/>
        <c:axId val="474969008"/>
        <c:axId val="474964696"/>
      </c:lineChart>
      <c:catAx>
        <c:axId val="474969008"/>
        <c:scaling>
          <c:orientation val="minMax"/>
        </c:scaling>
        <c:delete val="0"/>
        <c:axPos val="b"/>
        <c:numFmt formatCode="0" sourceLinked="1"/>
        <c:majorTickMark val="out"/>
        <c:minorTickMark val="none"/>
        <c:tickLblPos val="low"/>
        <c:spPr>
          <a:ln w="3175">
            <a:solidFill>
              <a:srgbClr val="000000"/>
            </a:solidFill>
            <a:prstDash val="solid"/>
          </a:ln>
        </c:spPr>
        <c:txPr>
          <a:bodyPr rot="-5400000" vert="horz"/>
          <a:lstStyle/>
          <a:p>
            <a:pPr>
              <a:defRPr sz="1000" b="0">
                <a:latin typeface="+mn-lt"/>
              </a:defRPr>
            </a:pPr>
            <a:endParaRPr lang="de-DE"/>
          </a:p>
        </c:txPr>
        <c:crossAx val="474964696"/>
        <c:crosses val="autoZero"/>
        <c:auto val="1"/>
        <c:lblAlgn val="ctr"/>
        <c:lblOffset val="100"/>
        <c:tickLblSkip val="2"/>
        <c:tickMarkSkip val="1"/>
        <c:noMultiLvlLbl val="0"/>
      </c:catAx>
      <c:valAx>
        <c:axId val="474964696"/>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a:latin typeface="+mn-lt"/>
              </a:defRPr>
            </a:pPr>
            <a:endParaRPr lang="de-DE"/>
          </a:p>
        </c:txPr>
        <c:crossAx val="474969008"/>
        <c:crosses val="autoZero"/>
        <c:crossBetween val="midCat"/>
      </c:valAx>
      <c:spPr>
        <a:noFill/>
        <a:ln w="25400">
          <a:noFill/>
        </a:ln>
      </c:spPr>
    </c:plotArea>
    <c:legend>
      <c:legendPos val="r"/>
      <c:layout>
        <c:manualLayout>
          <c:xMode val="edge"/>
          <c:yMode val="edge"/>
          <c:x val="0.85632814324504269"/>
          <c:y val="0.4279452351885602"/>
          <c:w val="0.13896836102658483"/>
          <c:h val="0.13532521207370674"/>
        </c:manualLayout>
      </c:layout>
      <c:overlay val="1"/>
      <c:spPr>
        <a:noFill/>
        <a:ln w="3175">
          <a:noFill/>
          <a:prstDash val="solid"/>
        </a:ln>
      </c:spPr>
      <c:txPr>
        <a:bodyPr/>
        <a:lstStyle/>
        <a:p>
          <a:pPr>
            <a:defRPr sz="1100" b="0">
              <a:latin typeface="+mn-lt"/>
            </a:defRPr>
          </a:pPr>
          <a:endParaRPr lang="de-DE"/>
        </a:p>
      </c:txPr>
    </c:legend>
    <c:plotVisOnly val="1"/>
    <c:dispBlanksAs val="gap"/>
    <c:showDLblsOverMax val="0"/>
  </c:chart>
  <c:spPr>
    <a:solidFill>
      <a:srgbClr val="FFFFFF"/>
    </a:solidFill>
    <a:ln w="3175">
      <a:solidFill>
        <a:schemeClr val="tx2"/>
      </a:solidFill>
      <a:prstDash val="solid"/>
    </a:ln>
  </c:spPr>
  <c:txPr>
    <a:bodyPr/>
    <a:lstStyle/>
    <a:p>
      <a:pPr>
        <a:defRPr sz="14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977025229569875E-2"/>
          <c:y val="6.475607507056888E-2"/>
          <c:w val="0.74317706814425977"/>
          <c:h val="0.780705228529611"/>
        </c:manualLayout>
      </c:layout>
      <c:lineChart>
        <c:grouping val="standard"/>
        <c:varyColors val="0"/>
        <c:ser>
          <c:idx val="1"/>
          <c:order val="0"/>
          <c:tx>
            <c:v>PEV</c:v>
          </c:tx>
          <c:marker>
            <c:symbol val="none"/>
          </c:marke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0.00</c:formatCode>
              <c:ptCount val="30"/>
              <c:pt idx="1">
                <c:v>100</c:v>
              </c:pt>
              <c:pt idx="2">
                <c:v>98.736479742438817</c:v>
              </c:pt>
              <c:pt idx="3">
                <c:v>110.44214491852446</c:v>
              </c:pt>
              <c:pt idx="4">
                <c:v>116.06770786993093</c:v>
              </c:pt>
              <c:pt idx="5">
                <c:v>100.36639892968937</c:v>
              </c:pt>
              <c:pt idx="6">
                <c:v>98.189042725909616</c:v>
              </c:pt>
              <c:pt idx="7">
                <c:v>100.76765036709344</c:v>
              </c:pt>
              <c:pt idx="8">
                <c:v>112.31712615709996</c:v>
              </c:pt>
              <c:pt idx="9">
                <c:v>104.43237251564209</c:v>
              </c:pt>
              <c:pt idx="10">
                <c:v>108.92708087114072</c:v>
              </c:pt>
              <c:pt idx="11">
                <c:v>106.98104903344516</c:v>
              </c:pt>
              <c:pt idx="12">
                <c:v>115.98713224846978</c:v>
              </c:pt>
              <c:pt idx="13">
                <c:v>107.78589336696413</c:v>
              </c:pt>
              <c:pt idx="14">
                <c:v>111.21838361369569</c:v>
              </c:pt>
              <c:pt idx="15">
                <c:v>110.94691249625077</c:v>
              </c:pt>
              <c:pt idx="16">
                <c:v>112.48935104546452</c:v>
              </c:pt>
              <c:pt idx="17">
                <c:v>133.47736803749109</c:v>
              </c:pt>
              <c:pt idx="18">
                <c:v>153.31636803326199</c:v>
              </c:pt>
              <c:pt idx="19">
                <c:v>152.00726997468777</c:v>
              </c:pt>
              <c:pt idx="20">
                <c:v>146.27970925224099</c:v>
              </c:pt>
              <c:pt idx="21">
                <c:v>157.28375327261693</c:v>
              </c:pt>
              <c:pt idx="22">
                <c:v>160.42494099960675</c:v>
              </c:pt>
              <c:pt idx="23">
                <c:v>152.7782819858453</c:v>
              </c:pt>
              <c:pt idx="24">
                <c:v>162.81664900377621</c:v>
              </c:pt>
              <c:pt idx="25">
                <c:v>169.35042782711963</c:v>
              </c:pt>
              <c:pt idx="26">
                <c:v>170.22119299245472</c:v>
              </c:pt>
              <c:pt idx="27">
                <c:v>193.34887747518084</c:v>
              </c:pt>
              <c:pt idx="28">
                <c:v>179.09250048804611</c:v>
              </c:pt>
              <c:pt idx="29">
                <c:v>184.67505682313657</c:v>
              </c:pt>
            </c:numLit>
          </c:val>
          <c:smooth val="0"/>
        </c:ser>
        <c:ser>
          <c:idx val="0"/>
          <c:order val="1"/>
          <c:tx>
            <c:v>THG</c:v>
          </c:tx>
          <c:marker>
            <c:symbol val="none"/>
          </c:marke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0.00</c:formatCode>
              <c:ptCount val="30"/>
              <c:pt idx="1">
                <c:v>100</c:v>
              </c:pt>
              <c:pt idx="2">
                <c:v>100.22038019609849</c:v>
              </c:pt>
              <c:pt idx="3">
                <c:v>96.136096609752414</c:v>
              </c:pt>
              <c:pt idx="4">
                <c:v>98.672943469362707</c:v>
              </c:pt>
              <c:pt idx="5">
                <c:v>104.87782897770552</c:v>
              </c:pt>
              <c:pt idx="6">
                <c:v>105.42441630818121</c:v>
              </c:pt>
              <c:pt idx="7">
                <c:v>109.8610449336251</c:v>
              </c:pt>
              <c:pt idx="8">
                <c:v>111.82529990281833</c:v>
              </c:pt>
              <c:pt idx="9">
                <c:v>115.41915455855177</c:v>
              </c:pt>
              <c:pt idx="10">
                <c:v>118.98283185019258</c:v>
              </c:pt>
              <c:pt idx="11">
                <c:v>114.46624622867343</c:v>
              </c:pt>
              <c:pt idx="12">
                <c:v>119.35234598317521</c:v>
              </c:pt>
              <c:pt idx="13">
                <c:v>118.89943682757414</c:v>
              </c:pt>
              <c:pt idx="14">
                <c:v>125.86532161692475</c:v>
              </c:pt>
              <c:pt idx="15">
                <c:v>129.806071993317</c:v>
              </c:pt>
              <c:pt idx="16">
                <c:v>133.36994453068661</c:v>
              </c:pt>
              <c:pt idx="17">
                <c:v>146.67570102649</c:v>
              </c:pt>
              <c:pt idx="18">
                <c:v>141.09710297452281</c:v>
              </c:pt>
              <c:pt idx="19">
                <c:v>139.9847806721003</c:v>
              </c:pt>
              <c:pt idx="20">
                <c:v>138.8113567851878</c:v>
              </c:pt>
              <c:pt idx="21">
                <c:v>151.31492091911869</c:v>
              </c:pt>
              <c:pt idx="22">
                <c:v>150.21322598112025</c:v>
              </c:pt>
              <c:pt idx="23">
                <c:v>147.15838073334189</c:v>
              </c:pt>
              <c:pt idx="24">
                <c:v>155.19426354629911</c:v>
              </c:pt>
              <c:pt idx="25">
                <c:v>160.8474426476491</c:v>
              </c:pt>
              <c:pt idx="26">
                <c:v>164.52839953164741</c:v>
              </c:pt>
              <c:pt idx="27">
                <c:v>166.7454232579787</c:v>
              </c:pt>
              <c:pt idx="28">
                <c:v>171.5211266309293</c:v>
              </c:pt>
              <c:pt idx="29">
                <c:v>180.64554545195764</c:v>
              </c:pt>
            </c:numLit>
          </c:val>
          <c:smooth val="0"/>
        </c:ser>
        <c:ser>
          <c:idx val="2"/>
          <c:order val="2"/>
          <c:tx>
            <c:v>EEV</c:v>
          </c:tx>
          <c:marker>
            <c:symbol val="none"/>
          </c:marke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0.00</c:formatCode>
              <c:ptCount val="30"/>
              <c:pt idx="1">
                <c:v>100</c:v>
              </c:pt>
              <c:pt idx="2">
                <c:v>101.15605459982883</c:v>
              </c:pt>
              <c:pt idx="3">
                <c:v>98.282318957844339</c:v>
              </c:pt>
              <c:pt idx="4">
                <c:v>101.53989377543371</c:v>
              </c:pt>
              <c:pt idx="5">
                <c:v>103.27908395192989</c:v>
              </c:pt>
              <c:pt idx="6">
                <c:v>99.484120800925496</c:v>
              </c:pt>
              <c:pt idx="7">
                <c:v>104.95191974515315</c:v>
              </c:pt>
              <c:pt idx="8">
                <c:v>107.5032986365084</c:v>
              </c:pt>
              <c:pt idx="9">
                <c:v>110.703917162442</c:v>
              </c:pt>
              <c:pt idx="10">
                <c:v>115.47380952235507</c:v>
              </c:pt>
              <c:pt idx="11">
                <c:v>115.06766884392965</c:v>
              </c:pt>
              <c:pt idx="12">
                <c:v>119.59008739684396</c:v>
              </c:pt>
              <c:pt idx="13">
                <c:v>116.63153312353766</c:v>
              </c:pt>
              <c:pt idx="14">
                <c:v>120.91908902365603</c:v>
              </c:pt>
              <c:pt idx="15">
                <c:v>126.53409990799121</c:v>
              </c:pt>
              <c:pt idx="16">
                <c:v>128.45338289819369</c:v>
              </c:pt>
              <c:pt idx="17">
                <c:v>139.65001138372298</c:v>
              </c:pt>
              <c:pt idx="18">
                <c:v>137.64052463719128</c:v>
              </c:pt>
              <c:pt idx="19">
                <c:v>136.9027079039119</c:v>
              </c:pt>
              <c:pt idx="20">
                <c:v>130.68964844534739</c:v>
              </c:pt>
              <c:pt idx="21">
                <c:v>140.01144881304415</c:v>
              </c:pt>
              <c:pt idx="22">
                <c:v>142.45529905219624</c:v>
              </c:pt>
              <c:pt idx="23">
                <c:v>135.36745966608311</c:v>
              </c:pt>
              <c:pt idx="24">
                <c:v>146.73411339194854</c:v>
              </c:pt>
              <c:pt idx="25">
                <c:v>146.09788945707254</c:v>
              </c:pt>
              <c:pt idx="26">
                <c:v>148.95836802017979</c:v>
              </c:pt>
              <c:pt idx="27">
                <c:v>149.6727282466895</c:v>
              </c:pt>
              <c:pt idx="28">
                <c:v>154.34588395987998</c:v>
              </c:pt>
              <c:pt idx="29">
                <c:v>157.5612652856629</c:v>
              </c:pt>
            </c:numLit>
          </c:val>
          <c:smooth val="0"/>
        </c:ser>
        <c:dLbls>
          <c:showLegendKey val="0"/>
          <c:showVal val="0"/>
          <c:showCatName val="0"/>
          <c:showSerName val="0"/>
          <c:showPercent val="0"/>
          <c:showBubbleSize val="0"/>
        </c:dLbls>
        <c:smooth val="0"/>
        <c:axId val="474968616"/>
        <c:axId val="474967832"/>
      </c:lineChart>
      <c:catAx>
        <c:axId val="474968616"/>
        <c:scaling>
          <c:orientation val="minMax"/>
        </c:scaling>
        <c:delete val="0"/>
        <c:axPos val="b"/>
        <c:numFmt formatCode="General" sourceLinked="1"/>
        <c:majorTickMark val="out"/>
        <c:minorTickMark val="none"/>
        <c:tickLblPos val="nextTo"/>
        <c:txPr>
          <a:bodyPr rot="-5400000" vert="horz"/>
          <a:lstStyle/>
          <a:p>
            <a:pPr>
              <a:defRPr/>
            </a:pPr>
            <a:endParaRPr lang="de-DE"/>
          </a:p>
        </c:txPr>
        <c:crossAx val="474967832"/>
        <c:crosses val="autoZero"/>
        <c:auto val="1"/>
        <c:lblAlgn val="ctr"/>
        <c:lblOffset val="100"/>
        <c:tickLblSkip val="2"/>
        <c:noMultiLvlLbl val="0"/>
      </c:catAx>
      <c:valAx>
        <c:axId val="474967832"/>
        <c:scaling>
          <c:orientation val="minMax"/>
          <c:min val="0"/>
        </c:scaling>
        <c:delete val="0"/>
        <c:axPos val="l"/>
        <c:majorGridlines/>
        <c:numFmt formatCode="0.00" sourceLinked="1"/>
        <c:majorTickMark val="out"/>
        <c:minorTickMark val="none"/>
        <c:tickLblPos val="nextTo"/>
        <c:crossAx val="474968616"/>
        <c:crosses val="autoZero"/>
        <c:crossBetween val="midCat"/>
        <c:majorUnit val="50"/>
      </c:valAx>
    </c:plotArea>
    <c:legend>
      <c:legendPos val="r"/>
      <c:layout>
        <c:manualLayout>
          <c:xMode val="edge"/>
          <c:yMode val="edge"/>
          <c:x val="0.83866565290449802"/>
          <c:y val="0.20307391125967722"/>
          <c:w val="0.10708003471110826"/>
          <c:h val="0.22014071087368797"/>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95750333407837E-2"/>
          <c:y val="4.0336875366307368E-2"/>
          <c:w val="0.699856030898652"/>
          <c:h val="0.83444480959078782"/>
        </c:manualLayout>
      </c:layout>
      <c:areaChart>
        <c:grouping val="stacked"/>
        <c:varyColors val="0"/>
        <c:ser>
          <c:idx val="5"/>
          <c:order val="0"/>
          <c:tx>
            <c:v>Biomasse fest/flüssig/gasförmig, biogener Abfall</c:v>
          </c:tx>
          <c:spPr>
            <a:solidFill>
              <a:srgbClr val="009900"/>
            </a:solidFill>
            <a:ln w="25400">
              <a:noFill/>
            </a:ln>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c:formatCode>
              <c:ptCount val="30"/>
              <c:pt idx="0">
                <c:v>456.11111111111109</c:v>
              </c:pt>
              <c:pt idx="1">
                <c:v>455.83333333333331</c:v>
              </c:pt>
              <c:pt idx="2">
                <c:v>455.83333333333331</c:v>
              </c:pt>
              <c:pt idx="3">
                <c:v>455.83333333333331</c:v>
              </c:pt>
              <c:pt idx="4">
                <c:v>455.83333333333331</c:v>
              </c:pt>
              <c:pt idx="5">
                <c:v>504.16666666666663</c:v>
              </c:pt>
              <c:pt idx="6">
                <c:v>508.33333333333331</c:v>
              </c:pt>
              <c:pt idx="7">
                <c:v>457.5</c:v>
              </c:pt>
              <c:pt idx="8">
                <c:v>503.33333333333331</c:v>
              </c:pt>
              <c:pt idx="9">
                <c:v>499.72222222222223</c:v>
              </c:pt>
              <c:pt idx="10">
                <c:v>501.38888888888886</c:v>
              </c:pt>
              <c:pt idx="11">
                <c:v>501.38888888888886</c:v>
              </c:pt>
              <c:pt idx="12">
                <c:v>501.38888888888886</c:v>
              </c:pt>
              <c:pt idx="13">
                <c:v>2565.8111334324703</c:v>
              </c:pt>
              <c:pt idx="14">
                <c:v>2178.9501469876673</c:v>
              </c:pt>
              <c:pt idx="15">
                <c:v>2560.8327020350762</c:v>
              </c:pt>
              <c:pt idx="16">
                <c:v>4670.1583277348209</c:v>
              </c:pt>
              <c:pt idx="17">
                <c:v>5099.1468027140472</c:v>
              </c:pt>
              <c:pt idx="18">
                <c:v>6562.9323383744404</c:v>
              </c:pt>
              <c:pt idx="19">
                <c:v>6803.4312354177946</c:v>
              </c:pt>
              <c:pt idx="20">
                <c:v>10565.162387062586</c:v>
              </c:pt>
              <c:pt idx="21">
                <c:v>11769.671885054137</c:v>
              </c:pt>
              <c:pt idx="22">
                <c:v>12532.501993461774</c:v>
              </c:pt>
              <c:pt idx="23">
                <c:v>13082.944373413859</c:v>
              </c:pt>
              <c:pt idx="24">
                <c:v>12555.160888550481</c:v>
              </c:pt>
              <c:pt idx="25">
                <c:v>12643.829789385636</c:v>
              </c:pt>
              <c:pt idx="26">
                <c:v>13550.148646480593</c:v>
              </c:pt>
              <c:pt idx="27">
                <c:v>13219.969779355599</c:v>
              </c:pt>
              <c:pt idx="28">
                <c:v>13521.711455897988</c:v>
              </c:pt>
              <c:pt idx="29">
                <c:v>13524.991461505309</c:v>
              </c:pt>
            </c:numLit>
          </c:val>
        </c:ser>
        <c:ser>
          <c:idx val="8"/>
          <c:order val="1"/>
          <c:tx>
            <c:v>Klärgas, Deponiegas</c:v>
          </c:tx>
          <c:spPr>
            <a:solidFill>
              <a:schemeClr val="accent3">
                <a:lumMod val="60000"/>
                <a:lumOff val="40000"/>
              </a:schemeClr>
            </a:solidFill>
            <a:ln w="25400">
              <a:noFill/>
            </a:ln>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c:formatCode>
              <c:ptCount val="30"/>
              <c:pt idx="0">
                <c:v>48.888888888888886</c:v>
              </c:pt>
              <c:pt idx="1">
                <c:v>42.777777777777779</c:v>
              </c:pt>
              <c:pt idx="2">
                <c:v>42.777777777777779</c:v>
              </c:pt>
              <c:pt idx="3">
                <c:v>42.777777777777779</c:v>
              </c:pt>
              <c:pt idx="4">
                <c:v>42.777777777777779</c:v>
              </c:pt>
              <c:pt idx="5">
                <c:v>42.777777777777779</c:v>
              </c:pt>
              <c:pt idx="6">
                <c:v>111.38888888888889</c:v>
              </c:pt>
              <c:pt idx="7">
                <c:v>111.38888888888889</c:v>
              </c:pt>
              <c:pt idx="8">
                <c:v>258.05555555555554</c:v>
              </c:pt>
              <c:pt idx="9">
                <c:v>261.66666666666669</c:v>
              </c:pt>
              <c:pt idx="10">
                <c:v>265.55555555555554</c:v>
              </c:pt>
              <c:pt idx="11">
                <c:v>348.50418451777779</c:v>
              </c:pt>
              <c:pt idx="12">
                <c:v>380.23468478260867</c:v>
              </c:pt>
              <c:pt idx="13">
                <c:v>357.41430423933332</c:v>
              </c:pt>
              <c:pt idx="14">
                <c:v>367.80473752755552</c:v>
              </c:pt>
              <c:pt idx="15">
                <c:v>337.01094696833331</c:v>
              </c:pt>
              <c:pt idx="16">
                <c:v>318.300481884058</c:v>
              </c:pt>
              <c:pt idx="17">
                <c:v>286.55026988986481</c:v>
              </c:pt>
              <c:pt idx="18">
                <c:v>346.33411911928187</c:v>
              </c:pt>
              <c:pt idx="19">
                <c:v>343.04740689114692</c:v>
              </c:pt>
              <c:pt idx="20">
                <c:v>311.1253120971474</c:v>
              </c:pt>
              <c:pt idx="21">
                <c:v>300.65921057386669</c:v>
              </c:pt>
              <c:pt idx="22">
                <c:v>243.48121716427966</c:v>
              </c:pt>
              <c:pt idx="23">
                <c:v>235.64762742108095</c:v>
              </c:pt>
              <c:pt idx="24">
                <c:v>234.02772884160899</c:v>
              </c:pt>
              <c:pt idx="25">
                <c:v>230.55765707772852</c:v>
              </c:pt>
              <c:pt idx="26">
                <c:v>230.82740023833088</c:v>
              </c:pt>
              <c:pt idx="27">
                <c:v>238.32930145911303</c:v>
              </c:pt>
              <c:pt idx="28">
                <c:v>232.32894573317495</c:v>
              </c:pt>
              <c:pt idx="29">
                <c:v>230.64720676818257</c:v>
              </c:pt>
            </c:numLit>
          </c:val>
        </c:ser>
        <c:ser>
          <c:idx val="4"/>
          <c:order val="2"/>
          <c:tx>
            <c:v>Wind</c:v>
          </c:tx>
          <c:spPr>
            <a:solidFill>
              <a:srgbClr val="0066FF"/>
            </a:solidFill>
            <a:ln w="25400">
              <a:noFill/>
            </a:ln>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c:formatCode>
              <c:ptCount val="30"/>
              <c:pt idx="0">
                <c:v>0</c:v>
              </c:pt>
              <c:pt idx="1">
                <c:v>0</c:v>
              </c:pt>
              <c:pt idx="2">
                <c:v>0</c:v>
              </c:pt>
              <c:pt idx="3">
                <c:v>231.11111111111111</c:v>
              </c:pt>
              <c:pt idx="4">
                <c:v>456.11111111111109</c:v>
              </c:pt>
              <c:pt idx="5">
                <c:v>735</c:v>
              </c:pt>
              <c:pt idx="6">
                <c:v>923.46888888888884</c:v>
              </c:pt>
              <c:pt idx="7">
                <c:v>1190.1444444444446</c:v>
              </c:pt>
              <c:pt idx="8">
                <c:v>1567.3944444444444</c:v>
              </c:pt>
              <c:pt idx="9">
                <c:v>1667.1333333333334</c:v>
              </c:pt>
              <c:pt idx="10">
                <c:v>2172.9299999999998</c:v>
              </c:pt>
              <c:pt idx="11">
                <c:v>2250.0129999999999</c:v>
              </c:pt>
              <c:pt idx="12">
                <c:v>3038.1471111111109</c:v>
              </c:pt>
              <c:pt idx="13">
                <c:v>3095.5724842332042</c:v>
              </c:pt>
              <c:pt idx="14">
                <c:v>4039.6267352907039</c:v>
              </c:pt>
              <c:pt idx="15">
                <c:v>4158.4240523524622</c:v>
              </c:pt>
              <c:pt idx="16">
                <c:v>4118.031377478349</c:v>
              </c:pt>
              <c:pt idx="17">
                <c:v>5189.6885659808913</c:v>
              </c:pt>
              <c:pt idx="18">
                <c:v>5350.1829833807687</c:v>
              </c:pt>
              <c:pt idx="19">
                <c:v>5090.902644580312</c:v>
              </c:pt>
              <c:pt idx="20">
                <c:v>5027.5655276911475</c:v>
              </c:pt>
              <c:pt idx="21">
                <c:v>5548.6665371750696</c:v>
              </c:pt>
              <c:pt idx="22">
                <c:v>6740.1435652291839</c:v>
              </c:pt>
              <c:pt idx="23">
                <c:v>6811.0838650494343</c:v>
              </c:pt>
              <c:pt idx="24">
                <c:v>8304.971443089431</c:v>
              </c:pt>
              <c:pt idx="25">
                <c:v>13897.207548821887</c:v>
              </c:pt>
              <c:pt idx="26">
                <c:v>15182.74978620752</c:v>
              </c:pt>
              <c:pt idx="27">
                <c:v>18553.340180607665</c:v>
              </c:pt>
              <c:pt idx="28">
                <c:v>18522.746290040475</c:v>
              </c:pt>
              <c:pt idx="29">
                <c:v>19739.273154096143</c:v>
              </c:pt>
            </c:numLit>
          </c:val>
        </c:ser>
        <c:ser>
          <c:idx val="6"/>
          <c:order val="3"/>
          <c:tx>
            <c:v>Solarenergie</c:v>
          </c:tx>
          <c:spPr>
            <a:solidFill>
              <a:srgbClr val="FFFF00"/>
            </a:solidFill>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c:formatCode>
              <c:ptCount val="30"/>
              <c:pt idx="0">
                <c:v>0</c:v>
              </c:pt>
              <c:pt idx="1">
                <c:v>0</c:v>
              </c:pt>
              <c:pt idx="2">
                <c:v>0</c:v>
              </c:pt>
              <c:pt idx="3">
                <c:v>0</c:v>
              </c:pt>
              <c:pt idx="4">
                <c:v>0</c:v>
              </c:pt>
              <c:pt idx="5">
                <c:v>0</c:v>
              </c:pt>
              <c:pt idx="6">
                <c:v>0.42</c:v>
              </c:pt>
              <c:pt idx="7">
                <c:v>1.8</c:v>
              </c:pt>
              <c:pt idx="8">
                <c:v>2.0499999999999998</c:v>
              </c:pt>
              <c:pt idx="9">
                <c:v>1.2</c:v>
              </c:pt>
              <c:pt idx="10">
                <c:v>2.0699999999999998</c:v>
              </c:pt>
              <c:pt idx="11">
                <c:v>1.5</c:v>
              </c:pt>
              <c:pt idx="12">
                <c:v>1.3888888888888888</c:v>
              </c:pt>
              <c:pt idx="13">
                <c:v>37.385999999999996</c:v>
              </c:pt>
              <c:pt idx="14">
                <c:v>46.164000000000001</c:v>
              </c:pt>
              <c:pt idx="15">
                <c:v>68.823999999999998</c:v>
              </c:pt>
              <c:pt idx="16">
                <c:v>106.26899999999999</c:v>
              </c:pt>
              <c:pt idx="17">
                <c:v>149.12000000000003</c:v>
              </c:pt>
              <c:pt idx="18">
                <c:v>208.96799999999999</c:v>
              </c:pt>
              <c:pt idx="19">
                <c:v>300.29452000000003</c:v>
              </c:pt>
              <c:pt idx="20">
                <c:v>570.63718999999992</c:v>
              </c:pt>
              <c:pt idx="21">
                <c:v>880.84518999999989</c:v>
              </c:pt>
              <c:pt idx="22">
                <c:v>1194.0927399999998</c:v>
              </c:pt>
              <c:pt idx="23">
                <c:v>1397.6255900000001</c:v>
              </c:pt>
              <c:pt idx="24">
                <c:v>1501.05069</c:v>
              </c:pt>
              <c:pt idx="25">
                <c:v>1459.7148755555554</c:v>
              </c:pt>
              <c:pt idx="26">
                <c:v>1452.5826400000001</c:v>
              </c:pt>
              <c:pt idx="27">
                <c:v>1401.9203799999998</c:v>
              </c:pt>
              <c:pt idx="28">
                <c:v>1543.7882777777779</c:v>
              </c:pt>
              <c:pt idx="29">
                <c:v>1498.4269999999999</c:v>
              </c:pt>
            </c:numLit>
          </c:val>
        </c:ser>
        <c:ser>
          <c:idx val="7"/>
          <c:order val="4"/>
          <c:tx>
            <c:v>Umweltwärme</c:v>
          </c:tx>
          <c:spPr>
            <a:solidFill>
              <a:schemeClr val="accent2"/>
            </a:solidFill>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c:formatCode>
              <c:ptCount val="30"/>
              <c:pt idx="0">
                <c:v>0</c:v>
              </c:pt>
              <c:pt idx="1">
                <c:v>0</c:v>
              </c:pt>
              <c:pt idx="2">
                <c:v>0</c:v>
              </c:pt>
              <c:pt idx="3">
                <c:v>0</c:v>
              </c:pt>
              <c:pt idx="4">
                <c:v>0</c:v>
              </c:pt>
              <c:pt idx="5">
                <c:v>0</c:v>
              </c:pt>
              <c:pt idx="6">
                <c:v>0</c:v>
              </c:pt>
              <c:pt idx="7">
                <c:v>43.327170000000002</c:v>
              </c:pt>
              <c:pt idx="8">
                <c:v>42.883649999999996</c:v>
              </c:pt>
              <c:pt idx="9">
                <c:v>42.883649999999996</c:v>
              </c:pt>
              <c:pt idx="10">
                <c:v>50.519917434185494</c:v>
              </c:pt>
              <c:pt idx="11">
                <c:v>51.013482573109847</c:v>
              </c:pt>
              <c:pt idx="12">
                <c:v>52.28265007320104</c:v>
              </c:pt>
              <c:pt idx="13">
                <c:v>49.991</c:v>
              </c:pt>
              <c:pt idx="14">
                <c:v>50.908000000000001</c:v>
              </c:pt>
              <c:pt idx="15">
                <c:v>51.894999999999996</c:v>
              </c:pt>
              <c:pt idx="16">
                <c:v>54.05555555555555</c:v>
              </c:pt>
              <c:pt idx="17">
                <c:v>70.923888888888882</c:v>
              </c:pt>
              <c:pt idx="18">
                <c:v>154.14430555555555</c:v>
              </c:pt>
              <c:pt idx="19">
                <c:v>159.76448298929535</c:v>
              </c:pt>
              <c:pt idx="20">
                <c:v>178.69340094242267</c:v>
              </c:pt>
              <c:pt idx="21">
                <c:v>202.55364355080735</c:v>
              </c:pt>
              <c:pt idx="22">
                <c:v>273.40608191578025</c:v>
              </c:pt>
              <c:pt idx="23">
                <c:v>292.81502373265693</c:v>
              </c:pt>
              <c:pt idx="24">
                <c:v>331.66037333166287</c:v>
              </c:pt>
              <c:pt idx="25">
                <c:v>352.61726426323509</c:v>
              </c:pt>
              <c:pt idx="26">
                <c:v>379.85229209338053</c:v>
              </c:pt>
              <c:pt idx="27">
                <c:v>413.94511693896084</c:v>
              </c:pt>
              <c:pt idx="28">
                <c:v>444.10958257123576</c:v>
              </c:pt>
              <c:pt idx="29">
                <c:v>481.29356236156559</c:v>
              </c:pt>
            </c:numLit>
          </c:val>
        </c:ser>
        <c:ser>
          <c:idx val="2"/>
          <c:order val="5"/>
          <c:tx>
            <c:v>nicht biogene Abfälle und andere ET</c:v>
          </c:tx>
          <c:spPr>
            <a:solidFill>
              <a:srgbClr val="D78F8D"/>
            </a:solidFill>
            <a:ln w="25400">
              <a:noFill/>
            </a:ln>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c:formatCode>
              <c:ptCount val="30"/>
              <c:pt idx="0">
                <c:v>439.44444444444446</c:v>
              </c:pt>
              <c:pt idx="1">
                <c:v>439.72222222222223</c:v>
              </c:pt>
              <c:pt idx="2">
                <c:v>439.72222222222223</c:v>
              </c:pt>
              <c:pt idx="3">
                <c:v>439.72222222222223</c:v>
              </c:pt>
              <c:pt idx="4">
                <c:v>439.72222222222223</c:v>
              </c:pt>
              <c:pt idx="5">
                <c:v>686.94444444444446</c:v>
              </c:pt>
              <c:pt idx="6">
                <c:v>498.88888888888886</c:v>
              </c:pt>
              <c:pt idx="7">
                <c:v>1482.2222222222222</c:v>
              </c:pt>
              <c:pt idx="8">
                <c:v>1403.8888888888889</c:v>
              </c:pt>
              <c:pt idx="9">
                <c:v>1466.3888888888889</c:v>
              </c:pt>
              <c:pt idx="10">
                <c:v>1521.3888888888889</c:v>
              </c:pt>
              <c:pt idx="11">
                <c:v>1665</c:v>
              </c:pt>
              <c:pt idx="12">
                <c:v>1600</c:v>
              </c:pt>
              <c:pt idx="13">
                <c:v>1032.5465620761606</c:v>
              </c:pt>
              <c:pt idx="14">
                <c:v>555.95022222222224</c:v>
              </c:pt>
              <c:pt idx="15">
                <c:v>814.00469444444445</c:v>
              </c:pt>
              <c:pt idx="16">
                <c:v>1483.1433222222222</c:v>
              </c:pt>
              <c:pt idx="17">
                <c:v>1827.2675555555556</c:v>
              </c:pt>
              <c:pt idx="18">
                <c:v>1649.7493583333335</c:v>
              </c:pt>
              <c:pt idx="19">
                <c:v>1802.4198666666664</c:v>
              </c:pt>
              <c:pt idx="20">
                <c:v>2500.4842602397948</c:v>
              </c:pt>
              <c:pt idx="21">
                <c:v>2203.9108594013865</c:v>
              </c:pt>
              <c:pt idx="22">
                <c:v>2445.7662472222223</c:v>
              </c:pt>
              <c:pt idx="23">
                <c:v>2538.0708666666669</c:v>
              </c:pt>
              <c:pt idx="24">
                <c:v>2634.8434347511366</c:v>
              </c:pt>
              <c:pt idx="25">
                <c:v>2797.6863811577341</c:v>
              </c:pt>
              <c:pt idx="26">
                <c:v>2755.8035791933335</c:v>
              </c:pt>
              <c:pt idx="27">
                <c:v>2675.6584750000002</c:v>
              </c:pt>
              <c:pt idx="28">
                <c:v>2756.9921916666667</c:v>
              </c:pt>
              <c:pt idx="29">
                <c:v>2492.0185694444444</c:v>
              </c:pt>
            </c:numLit>
          </c:val>
        </c:ser>
        <c:ser>
          <c:idx val="0"/>
          <c:order val="6"/>
          <c:tx>
            <c:v>Rohölgewinnung</c:v>
          </c:tx>
          <c:spPr>
            <a:solidFill>
              <a:schemeClr val="bg1">
                <a:lumMod val="50000"/>
              </a:schemeClr>
            </a:solidFill>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c:formatCode>
              <c:ptCount val="30"/>
              <c:pt idx="0">
                <c:v>7791.1111111111113</c:v>
              </c:pt>
              <c:pt idx="1">
                <c:v>7446.9444444444443</c:v>
              </c:pt>
              <c:pt idx="2">
                <c:v>6902.5</c:v>
              </c:pt>
              <c:pt idx="3">
                <c:v>5990.833333333333</c:v>
              </c:pt>
              <c:pt idx="4">
                <c:v>5245</c:v>
              </c:pt>
              <c:pt idx="5">
                <c:v>7336.1111111111113</c:v>
              </c:pt>
              <c:pt idx="6">
                <c:v>7561.9444444444443</c:v>
              </c:pt>
              <c:pt idx="7">
                <c:v>8061.9444444444443</c:v>
              </c:pt>
              <c:pt idx="8">
                <c:v>10481.388888888889</c:v>
              </c:pt>
              <c:pt idx="9">
                <c:v>10706.944444444443</c:v>
              </c:pt>
              <c:pt idx="10">
                <c:v>16226.669722222221</c:v>
              </c:pt>
              <c:pt idx="11">
                <c:v>21181.463888888891</c:v>
              </c:pt>
              <c:pt idx="12">
                <c:v>25392.90722222222</c:v>
              </c:pt>
              <c:pt idx="13">
                <c:v>27403.510555555553</c:v>
              </c:pt>
              <c:pt idx="14">
                <c:v>24858.730555555554</c:v>
              </c:pt>
              <c:pt idx="15">
                <c:v>26822.598611111109</c:v>
              </c:pt>
              <c:pt idx="16">
                <c:v>26315.768025000001</c:v>
              </c:pt>
              <c:pt idx="17">
                <c:v>25814.783076111111</c:v>
              </c:pt>
              <c:pt idx="18">
                <c:v>22276.937777777781</c:v>
              </c:pt>
              <c:pt idx="19">
                <c:v>18863.632624444443</c:v>
              </c:pt>
              <c:pt idx="20">
                <c:v>16047.552383333334</c:v>
              </c:pt>
              <c:pt idx="21">
                <c:v>17512.739207499999</c:v>
              </c:pt>
              <c:pt idx="22">
                <c:v>16548.139993611108</c:v>
              </c:pt>
              <c:pt idx="23">
                <c:v>17194.037739444444</c:v>
              </c:pt>
              <c:pt idx="24">
                <c:v>15938.389332499999</c:v>
              </c:pt>
              <c:pt idx="25">
                <c:v>15665.028838888888</c:v>
              </c:pt>
              <c:pt idx="26">
                <c:v>15380.091848611111</c:v>
              </c:pt>
              <c:pt idx="27">
                <c:v>14579.982451388889</c:v>
              </c:pt>
              <c:pt idx="28">
                <c:v>13225.430750000001</c:v>
              </c:pt>
              <c:pt idx="29">
                <c:v>14579.982451388889</c:v>
              </c:pt>
            </c:numLit>
          </c:val>
        </c:ser>
        <c:ser>
          <c:idx val="3"/>
          <c:order val="7"/>
          <c:tx>
            <c:v>Erdgas</c:v>
          </c:tx>
          <c:spPr>
            <a:solidFill>
              <a:schemeClr val="accent4">
                <a:lumMod val="40000"/>
                <a:lumOff val="60000"/>
              </a:schemeClr>
            </a:solidFill>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c:formatCode>
              <c:ptCount val="30"/>
              <c:pt idx="0">
                <c:v>65</c:v>
              </c:pt>
              <c:pt idx="1">
                <c:v>61.666666666666664</c:v>
              </c:pt>
              <c:pt idx="2">
                <c:v>52.777777777777779</c:v>
              </c:pt>
              <c:pt idx="3">
                <c:v>52.777777777777779</c:v>
              </c:pt>
              <c:pt idx="4">
                <c:v>52.777777777777779</c:v>
              </c:pt>
              <c:pt idx="5">
                <c:v>44.166666666666664</c:v>
              </c:pt>
              <c:pt idx="6">
                <c:v>61.666666666666664</c:v>
              </c:pt>
              <c:pt idx="7">
                <c:v>70.555555555555557</c:v>
              </c:pt>
              <c:pt idx="8">
                <c:v>96.944444444444443</c:v>
              </c:pt>
              <c:pt idx="9">
                <c:v>96.944444444444443</c:v>
              </c:pt>
              <c:pt idx="10">
                <c:v>3526.2222222222222</c:v>
              </c:pt>
              <c:pt idx="11">
                <c:v>13320.62451082</c:v>
              </c:pt>
              <c:pt idx="12">
                <c:v>13227.464337928888</c:v>
              </c:pt>
              <c:pt idx="13">
                <c:v>10993.478252445833</c:v>
              </c:pt>
              <c:pt idx="14">
                <c:v>12517.461445736108</c:v>
              </c:pt>
              <c:pt idx="15">
                <c:v>10479.833266706019</c:v>
              </c:pt>
              <c:pt idx="16">
                <c:v>10606.57671639442</c:v>
              </c:pt>
              <c:pt idx="17">
                <c:v>7514.7683340023368</c:v>
              </c:pt>
              <c:pt idx="18">
                <c:v>5543.2660722028704</c:v>
              </c:pt>
              <c:pt idx="19">
                <c:v>4546.0572907154383</c:v>
              </c:pt>
              <c:pt idx="20">
                <c:v>3688.7004823334255</c:v>
              </c:pt>
              <c:pt idx="21">
                <c:v>3185.444032354606</c:v>
              </c:pt>
              <c:pt idx="22">
                <c:v>1986.5089164325225</c:v>
              </c:pt>
              <c:pt idx="23">
                <c:v>1216.3622732806271</c:v>
              </c:pt>
              <c:pt idx="24">
                <c:v>1514.8546185830151</c:v>
              </c:pt>
              <c:pt idx="25">
                <c:v>881.38442367394759</c:v>
              </c:pt>
              <c:pt idx="26">
                <c:v>783.46683951558111</c:v>
              </c:pt>
              <c:pt idx="27">
                <c:v>776.85395504389942</c:v>
              </c:pt>
              <c:pt idx="28">
                <c:v>589.01144545670184</c:v>
              </c:pt>
              <c:pt idx="29">
                <c:v>501.79234852878727</c:v>
              </c:pt>
            </c:numLit>
          </c:val>
        </c:ser>
        <c:dLbls>
          <c:showLegendKey val="0"/>
          <c:showVal val="0"/>
          <c:showCatName val="0"/>
          <c:showSerName val="0"/>
          <c:showPercent val="0"/>
          <c:showBubbleSize val="0"/>
        </c:dLbls>
        <c:axId val="474968224"/>
        <c:axId val="474970576"/>
      </c:areaChart>
      <c:catAx>
        <c:axId val="474968224"/>
        <c:scaling>
          <c:orientation val="minMax"/>
        </c:scaling>
        <c:delete val="0"/>
        <c:axPos val="b"/>
        <c:numFmt formatCode="General" sourceLinked="1"/>
        <c:majorTickMark val="out"/>
        <c:minorTickMark val="none"/>
        <c:tickLblPos val="nextTo"/>
        <c:txPr>
          <a:bodyPr rot="-5400000" vert="horz"/>
          <a:lstStyle/>
          <a:p>
            <a:pPr>
              <a:defRPr/>
            </a:pPr>
            <a:endParaRPr lang="de-DE"/>
          </a:p>
        </c:txPr>
        <c:crossAx val="474970576"/>
        <c:crosses val="autoZero"/>
        <c:auto val="1"/>
        <c:lblAlgn val="ctr"/>
        <c:lblOffset val="100"/>
        <c:tickLblSkip val="2"/>
        <c:noMultiLvlLbl val="0"/>
      </c:catAx>
      <c:valAx>
        <c:axId val="474970576"/>
        <c:scaling>
          <c:orientation val="minMax"/>
          <c:max val="60000"/>
        </c:scaling>
        <c:delete val="0"/>
        <c:axPos val="l"/>
        <c:majorGridlines/>
        <c:numFmt formatCode="#,##0" sourceLinked="1"/>
        <c:majorTickMark val="out"/>
        <c:minorTickMark val="none"/>
        <c:tickLblPos val="nextTo"/>
        <c:crossAx val="474968224"/>
        <c:crosses val="autoZero"/>
        <c:crossBetween val="midCat"/>
        <c:dispUnits>
          <c:builtInUnit val="thousands"/>
        </c:dispUnits>
      </c:valAx>
    </c:plotArea>
    <c:legend>
      <c:legendPos val="r"/>
      <c:layout>
        <c:manualLayout>
          <c:xMode val="edge"/>
          <c:yMode val="edge"/>
          <c:x val="0.76660038414915821"/>
          <c:y val="1.0569528323522667E-2"/>
          <c:w val="0.23339968306561734"/>
          <c:h val="0.97960578956756605"/>
        </c:manualLayout>
      </c:layout>
      <c:overlay val="1"/>
      <c:txPr>
        <a:bodyPr/>
        <a:lstStyle/>
        <a:p>
          <a:pPr>
            <a:defRPr sz="1000"/>
          </a:pPr>
          <a:endParaRPr lang="de-DE"/>
        </a:p>
      </c:txPr>
    </c:legend>
    <c:plotVisOnly val="1"/>
    <c:dispBlanksAs val="zero"/>
    <c:showDLblsOverMax val="0"/>
  </c:chart>
  <c:spPr>
    <a:ln w="3175">
      <a:solidFill>
        <a:schemeClr val="tx2"/>
      </a:solidFill>
    </a:ln>
  </c:spPr>
  <c:printSettings>
    <c:headerFooter>
      <c:oddFooter>&amp;L&amp;"Arial,Standard"&amp;8Ministerium für Energiewende, Landwirtschaft, Umwelt und ländliche Räume Schleswig-Holstein
Statistisches Amt für Hamburg und Schleswig-Holstein</c:oddFooter>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064167302029485E-2"/>
          <c:y val="9.0921205725572968E-2"/>
          <c:w val="0.62880230241310608"/>
          <c:h val="0.70108538301269041"/>
        </c:manualLayout>
      </c:layout>
      <c:lineChart>
        <c:grouping val="standard"/>
        <c:varyColors val="0"/>
        <c:ser>
          <c:idx val="2"/>
          <c:order val="0"/>
          <c:tx>
            <c:v>Anteil EE inkl. EE Strom in SH</c:v>
          </c:tx>
          <c:spPr>
            <a:ln>
              <a:solidFill>
                <a:srgbClr val="58D4BC"/>
              </a:solidFill>
            </a:ln>
          </c:spPr>
          <c:marker>
            <c:symbol val="none"/>
          </c:marker>
          <c:dPt>
            <c:idx val="0"/>
            <c:bubble3D val="0"/>
          </c:dPt>
          <c:dPt>
            <c:idx val="14"/>
            <c:bubble3D val="0"/>
            <c:spPr>
              <a:ln>
                <a:solidFill>
                  <a:srgbClr val="58D4BC"/>
                </a:solidFill>
                <a:prstDash val="sysDash"/>
              </a:ln>
            </c:spPr>
          </c:dPt>
          <c:dPt>
            <c:idx val="15"/>
            <c:bubble3D val="0"/>
            <c:spPr>
              <a:ln>
                <a:solidFill>
                  <a:srgbClr val="58D4BC"/>
                </a:solidFill>
                <a:prstDash val="sysDash"/>
              </a:ln>
            </c:spPr>
          </c:dPt>
          <c:dPt>
            <c:idx val="16"/>
            <c:bubble3D val="0"/>
            <c:spPr>
              <a:ln>
                <a:solidFill>
                  <a:srgbClr val="58D4BC"/>
                </a:solidFill>
                <a:prstDash val="sysDash"/>
              </a:ln>
            </c:spPr>
          </c:dPt>
          <c:dPt>
            <c:idx val="17"/>
            <c:bubble3D val="0"/>
            <c:spPr>
              <a:ln>
                <a:solidFill>
                  <a:srgbClr val="58D4BC"/>
                </a:solidFill>
                <a:prstDash val="sysDash"/>
              </a:ln>
            </c:spPr>
          </c:dPt>
          <c:dPt>
            <c:idx val="18"/>
            <c:bubble3D val="0"/>
            <c:spPr>
              <a:ln>
                <a:solidFill>
                  <a:srgbClr val="58D4BC"/>
                </a:solidFill>
                <a:prstDash val="sysDash"/>
              </a:ln>
            </c:spPr>
          </c:dPt>
          <c:dPt>
            <c:idx val="19"/>
            <c:bubble3D val="0"/>
            <c:spPr>
              <a:ln>
                <a:solidFill>
                  <a:srgbClr val="58D4BC"/>
                </a:solidFill>
                <a:prstDash val="sysDash"/>
              </a:ln>
            </c:spPr>
          </c:dPt>
          <c:dPt>
            <c:idx val="20"/>
            <c:bubble3D val="0"/>
            <c:spPr>
              <a:ln>
                <a:solidFill>
                  <a:srgbClr val="58D4BC"/>
                </a:solidFill>
                <a:prstDash val="sysDash"/>
              </a:ln>
            </c:spPr>
          </c:dPt>
          <c:dPt>
            <c:idx val="21"/>
            <c:bubble3D val="0"/>
            <c:spPr>
              <a:ln>
                <a:solidFill>
                  <a:srgbClr val="58D4BC"/>
                </a:solidFill>
                <a:prstDash val="sysDash"/>
              </a:ln>
            </c:spPr>
          </c:dPt>
          <c:dPt>
            <c:idx val="22"/>
            <c:bubble3D val="0"/>
            <c:spPr>
              <a:ln>
                <a:solidFill>
                  <a:srgbClr val="58D4BC"/>
                </a:solidFill>
                <a:prstDash val="sysDash"/>
              </a:ln>
            </c:spPr>
          </c:dPt>
          <c:dPt>
            <c:idx val="23"/>
            <c:bubble3D val="0"/>
            <c:spPr>
              <a:ln>
                <a:solidFill>
                  <a:srgbClr val="58D4BC"/>
                </a:solidFill>
                <a:prstDash val="sysDash"/>
              </a:ln>
            </c:spPr>
          </c:dPt>
          <c:dPt>
            <c:idx val="24"/>
            <c:bubble3D val="0"/>
            <c:spPr>
              <a:ln>
                <a:solidFill>
                  <a:srgbClr val="58D4BC"/>
                </a:solidFill>
                <a:prstDash val="sysDash"/>
              </a:ln>
            </c:spPr>
          </c:dPt>
          <c:val>
            <c:numLit>
              <c:formatCode>0.0%</c:formatCode>
              <c:ptCount val="25"/>
              <c:pt idx="0">
                <c:v>8.1161490837195663E-2</c:v>
              </c:pt>
              <c:pt idx="1">
                <c:v>0.11216427452460943</c:v>
              </c:pt>
              <c:pt idx="2">
                <c:v>0.10680742640823732</c:v>
              </c:pt>
              <c:pt idx="3">
                <c:v>0.11408081498012539</c:v>
              </c:pt>
              <c:pt idx="4">
                <c:v>0.1300533432950777</c:v>
              </c:pt>
              <c:pt idx="5">
                <c:v>0.14436438414684766</c:v>
              </c:pt>
              <c:pt idx="6">
                <c:v>0.16378091117405907</c:v>
              </c:pt>
              <c:pt idx="7">
                <c:v>0.15678451781088629</c:v>
              </c:pt>
              <c:pt idx="8">
                <c:v>0.16704916760458025</c:v>
              </c:pt>
              <c:pt idx="9">
                <c:v>0.17322421753069991</c:v>
              </c:pt>
              <c:pt idx="10">
                <c:v>0.1669663002369238</c:v>
              </c:pt>
              <c:pt idx="11">
                <c:v>0.16307428938606436</c:v>
              </c:pt>
              <c:pt idx="12">
                <c:v>0.18221277480133874</c:v>
              </c:pt>
              <c:pt idx="13">
                <c:v>0.19157708435725732</c:v>
              </c:pt>
              <c:pt idx="14">
                <c:v>0.20081533739129059</c:v>
              </c:pt>
              <c:pt idx="15">
                <c:v>0.21005359042532387</c:v>
              </c:pt>
              <c:pt idx="16">
                <c:v>0.21929184345935715</c:v>
              </c:pt>
              <c:pt idx="17">
                <c:v>0.22853009649339043</c:v>
              </c:pt>
              <c:pt idx="18">
                <c:v>0.23776834952742371</c:v>
              </c:pt>
              <c:pt idx="19">
                <c:v>0.24700660256145696</c:v>
              </c:pt>
              <c:pt idx="20">
                <c:v>0.27517740466482954</c:v>
              </c:pt>
              <c:pt idx="21">
                <c:v>0.30334820676820212</c:v>
              </c:pt>
              <c:pt idx="22">
                <c:v>0.33151900887157471</c:v>
              </c:pt>
              <c:pt idx="23">
                <c:v>0.35968981097494729</c:v>
              </c:pt>
              <c:pt idx="24" formatCode="0.00%">
                <c:v>0.38786061307831993</c:v>
              </c:pt>
            </c:numLit>
          </c:val>
          <c:smooth val="0"/>
        </c:ser>
        <c:ser>
          <c:idx val="1"/>
          <c:order val="1"/>
          <c:tx>
            <c:v>Anteil EE ohne Strom in SH</c:v>
          </c:tx>
          <c:spPr>
            <a:ln w="12700">
              <a:solidFill>
                <a:schemeClr val="accent1">
                  <a:lumMod val="75000"/>
                </a:schemeClr>
              </a:solidFill>
              <a:prstDash val="solid"/>
            </a:ln>
          </c:spPr>
          <c:marker>
            <c:symbol val="none"/>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Pt>
            <c:idx val="14"/>
            <c:bubble3D val="0"/>
            <c:spPr>
              <a:ln w="12700">
                <a:solidFill>
                  <a:schemeClr val="accent1">
                    <a:lumMod val="75000"/>
                  </a:schemeClr>
                </a:solidFill>
                <a:prstDash val="sysDash"/>
              </a:ln>
            </c:spPr>
          </c:dPt>
          <c:dPt>
            <c:idx val="15"/>
            <c:bubble3D val="0"/>
            <c:spPr>
              <a:ln w="12700">
                <a:solidFill>
                  <a:schemeClr val="accent1">
                    <a:lumMod val="75000"/>
                  </a:schemeClr>
                </a:solidFill>
                <a:prstDash val="sysDash"/>
              </a:ln>
            </c:spPr>
          </c:dPt>
          <c:dPt>
            <c:idx val="16"/>
            <c:bubble3D val="0"/>
            <c:spPr>
              <a:ln w="12700">
                <a:solidFill>
                  <a:schemeClr val="accent1">
                    <a:lumMod val="75000"/>
                  </a:schemeClr>
                </a:solidFill>
                <a:prstDash val="sysDash"/>
              </a:ln>
            </c:spPr>
          </c:dPt>
          <c:dPt>
            <c:idx val="17"/>
            <c:bubble3D val="0"/>
            <c:spPr>
              <a:ln w="12700">
                <a:solidFill>
                  <a:schemeClr val="accent1">
                    <a:lumMod val="75000"/>
                  </a:schemeClr>
                </a:solidFill>
                <a:prstDash val="sysDash"/>
              </a:ln>
            </c:spPr>
          </c:dPt>
          <c:dPt>
            <c:idx val="18"/>
            <c:bubble3D val="0"/>
            <c:spPr>
              <a:ln w="12700">
                <a:solidFill>
                  <a:schemeClr val="accent1">
                    <a:lumMod val="75000"/>
                  </a:schemeClr>
                </a:solidFill>
                <a:prstDash val="sysDash"/>
              </a:ln>
            </c:spPr>
          </c:dPt>
          <c:dPt>
            <c:idx val="19"/>
            <c:bubble3D val="0"/>
            <c:spPr>
              <a:ln w="12700">
                <a:solidFill>
                  <a:schemeClr val="accent1">
                    <a:lumMod val="75000"/>
                  </a:schemeClr>
                </a:solidFill>
                <a:prstDash val="sysDash"/>
              </a:ln>
            </c:spPr>
          </c:dPt>
          <c:dPt>
            <c:idx val="20"/>
            <c:bubble3D val="0"/>
            <c:spPr>
              <a:ln w="12700">
                <a:solidFill>
                  <a:schemeClr val="accent1">
                    <a:lumMod val="75000"/>
                  </a:schemeClr>
                </a:solidFill>
                <a:prstDash val="sysDash"/>
              </a:ln>
            </c:spPr>
          </c:dPt>
          <c:dPt>
            <c:idx val="21"/>
            <c:bubble3D val="0"/>
            <c:spPr>
              <a:ln w="12700">
                <a:solidFill>
                  <a:schemeClr val="accent1">
                    <a:lumMod val="75000"/>
                  </a:schemeClr>
                </a:solidFill>
                <a:prstDash val="sysDash"/>
              </a:ln>
            </c:spPr>
          </c:dPt>
          <c:dPt>
            <c:idx val="22"/>
            <c:bubble3D val="0"/>
            <c:spPr>
              <a:ln w="12700">
                <a:solidFill>
                  <a:schemeClr val="accent1">
                    <a:lumMod val="75000"/>
                  </a:schemeClr>
                </a:solidFill>
                <a:prstDash val="sysDash"/>
              </a:ln>
            </c:spPr>
          </c:dPt>
          <c:dPt>
            <c:idx val="23"/>
            <c:bubble3D val="0"/>
            <c:spPr>
              <a:ln w="12700">
                <a:solidFill>
                  <a:schemeClr val="accent1">
                    <a:lumMod val="75000"/>
                  </a:schemeClr>
                </a:solidFill>
                <a:prstDash val="sysDash"/>
              </a:ln>
            </c:spPr>
          </c:dPt>
          <c:dPt>
            <c:idx val="24"/>
            <c:bubble3D val="0"/>
            <c:spPr>
              <a:ln w="12700">
                <a:solidFill>
                  <a:schemeClr val="accent1">
                    <a:lumMod val="75000"/>
                  </a:schemeClr>
                </a:solidFill>
                <a:prstDash val="sysDash"/>
              </a:ln>
            </c:spPr>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5.9942184007464885E-2"/>
                  <c:y val="4.5252328346605253E-2"/>
                </c:manualLayout>
              </c:layout>
              <c:tx>
                <c:rich>
                  <a:bodyPr/>
                  <a:lstStyle/>
                  <a:p>
                    <a:r>
                      <a:rPr lang="en-US"/>
                      <a:t>16,3%</a:t>
                    </a:r>
                  </a:p>
                </c:rich>
              </c:tx>
              <c:showLegendKey val="0"/>
              <c:showVal val="1"/>
              <c:showCatName val="0"/>
              <c:showSerName val="0"/>
              <c:showPercent val="0"/>
              <c:showBubbleSize val="0"/>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spPr>
              <a:noFill/>
              <a:ln>
                <a:noFill/>
              </a:ln>
              <a:effectLst/>
            </c:spPr>
            <c:txPr>
              <a:bodyPr/>
              <a:lstStyle/>
              <a:p>
                <a:pPr>
                  <a:defRPr sz="1100" b="1">
                    <a:solidFill>
                      <a:schemeClr val="accent1">
                        <a:lumMod val="75000"/>
                      </a:schemeClr>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5"/>
              <c:pt idx="0">
                <c:v>Ist 2006</c:v>
              </c:pt>
              <c:pt idx="1">
                <c:v>Ist 2007</c:v>
              </c:pt>
              <c:pt idx="2">
                <c:v>Ist 2008</c:v>
              </c:pt>
              <c:pt idx="3">
                <c:v>Ist 2009</c:v>
              </c:pt>
              <c:pt idx="4">
                <c:v>Ist 2010</c:v>
              </c:pt>
              <c:pt idx="5">
                <c:v>Ist 2011</c:v>
              </c:pt>
              <c:pt idx="6">
                <c:v>Ist 2012</c:v>
              </c:pt>
              <c:pt idx="7">
                <c:v>Ist 2013</c:v>
              </c:pt>
              <c:pt idx="8">
                <c:v>Ist 2014</c:v>
              </c:pt>
              <c:pt idx="9">
                <c:v>Ist 2015</c:v>
              </c:pt>
              <c:pt idx="10">
                <c:v>Ist 2016</c:v>
              </c:pt>
              <c:pt idx="11">
                <c:v>Ist 2017</c:v>
              </c:pt>
              <c:pt idx="12">
                <c:v>Ist 2018</c:v>
              </c:pt>
              <c:pt idx="13">
                <c:v>Ist 2019</c:v>
              </c:pt>
              <c:pt idx="14">
                <c:v>2020</c:v>
              </c:pt>
              <c:pt idx="15">
                <c:v>2021</c:v>
              </c:pt>
              <c:pt idx="16">
                <c:v>2022</c:v>
              </c:pt>
              <c:pt idx="17">
                <c:v>2023</c:v>
              </c:pt>
              <c:pt idx="18">
                <c:v>2024</c:v>
              </c:pt>
              <c:pt idx="19">
                <c:v>2025</c:v>
              </c:pt>
              <c:pt idx="20">
                <c:v>2026</c:v>
              </c:pt>
              <c:pt idx="21">
                <c:v>2027</c:v>
              </c:pt>
              <c:pt idx="22">
                <c:v>2028</c:v>
              </c:pt>
              <c:pt idx="23">
                <c:v>2029</c:v>
              </c:pt>
              <c:pt idx="24">
                <c:v>2030</c:v>
              </c:pt>
            </c:strLit>
          </c:cat>
          <c:val>
            <c:numLit>
              <c:formatCode>0.0%</c:formatCode>
              <c:ptCount val="25"/>
              <c:pt idx="0">
                <c:v>6.8928371787529086E-2</c:v>
              </c:pt>
              <c:pt idx="1">
                <c:v>9.5013560291485041E-2</c:v>
              </c:pt>
              <c:pt idx="2">
                <c:v>9.1230938347308818E-2</c:v>
              </c:pt>
              <c:pt idx="3">
                <c:v>9.7483725666939733E-2</c:v>
              </c:pt>
              <c:pt idx="4">
                <c:v>0.11423541137796153</c:v>
              </c:pt>
              <c:pt idx="5">
                <c:v>0.12577257015807541</c:v>
              </c:pt>
              <c:pt idx="6">
                <c:v>0.14373164141738712</c:v>
              </c:pt>
              <c:pt idx="7">
                <c:v>0.13620188010988896</c:v>
              </c:pt>
              <c:pt idx="8">
                <c:v>0.14421714986760573</c:v>
              </c:pt>
              <c:pt idx="9">
                <c:v>0.14787408437678523</c:v>
              </c:pt>
              <c:pt idx="10">
                <c:v>0.14305970615886809</c:v>
              </c:pt>
              <c:pt idx="11">
                <c:v>0.13690444882061212</c:v>
              </c:pt>
              <c:pt idx="12">
                <c:v>0.15572843659359042</c:v>
              </c:pt>
              <c:pt idx="13">
                <c:v>0.16278175151246604</c:v>
              </c:pt>
              <c:pt idx="14">
                <c:v>0.16950269346517752</c:v>
              </c:pt>
              <c:pt idx="15">
                <c:v>0.17622363541788899</c:v>
              </c:pt>
              <c:pt idx="16">
                <c:v>0.18294457737060046</c:v>
              </c:pt>
              <c:pt idx="17">
                <c:v>0.18966551932331194</c:v>
              </c:pt>
              <c:pt idx="18">
                <c:v>0.19638646127602341</c:v>
              </c:pt>
              <c:pt idx="19">
                <c:v>0.20310740322873486</c:v>
              </c:pt>
              <c:pt idx="20">
                <c:v>0.22816189550980187</c:v>
              </c:pt>
              <c:pt idx="21">
                <c:v>0.25321638779086891</c:v>
              </c:pt>
              <c:pt idx="22">
                <c:v>0.27827088007193596</c:v>
              </c:pt>
              <c:pt idx="23">
                <c:v>0.303325372353003</c:v>
              </c:pt>
              <c:pt idx="24">
                <c:v>0.32837986463406998</c:v>
              </c:pt>
            </c:numLit>
          </c:val>
          <c:smooth val="0"/>
        </c:ser>
        <c:ser>
          <c:idx val="0"/>
          <c:order val="2"/>
          <c:tx>
            <c:v>Anteil EE ohne Strom in D</c:v>
          </c:tx>
          <c:spPr>
            <a:ln w="12700">
              <a:solidFill>
                <a:schemeClr val="accent2">
                  <a:lumMod val="75000"/>
                </a:schemeClr>
              </a:solidFill>
              <a:prstDash val="solid"/>
            </a:ln>
          </c:spPr>
          <c:marker>
            <c:symbol val="none"/>
          </c:marker>
          <c:dPt>
            <c:idx val="8"/>
            <c:bubble3D val="0"/>
          </c:dPt>
          <c:dPt>
            <c:idx val="9"/>
            <c:bubble3D val="0"/>
          </c:dPt>
          <c:dPt>
            <c:idx val="10"/>
            <c:bubble3D val="0"/>
          </c:dPt>
          <c:dPt>
            <c:idx val="11"/>
            <c:bubble3D val="0"/>
          </c:dPt>
          <c:dPt>
            <c:idx val="12"/>
            <c:bubble3D val="0"/>
          </c:dPt>
          <c:dPt>
            <c:idx val="13"/>
            <c:bubble3D val="0"/>
          </c:dPt>
          <c:dPt>
            <c:idx val="14"/>
            <c:bubble3D val="0"/>
            <c:spPr>
              <a:ln w="12700">
                <a:solidFill>
                  <a:schemeClr val="accent2">
                    <a:lumMod val="75000"/>
                  </a:schemeClr>
                </a:solidFill>
                <a:prstDash val="sysDash"/>
              </a:ln>
            </c:spPr>
          </c:dPt>
          <c:dPt>
            <c:idx val="15"/>
            <c:bubble3D val="0"/>
            <c:spPr>
              <a:ln w="12700">
                <a:solidFill>
                  <a:schemeClr val="accent2">
                    <a:lumMod val="75000"/>
                  </a:schemeClr>
                </a:solidFill>
                <a:prstDash val="sysDash"/>
              </a:ln>
            </c:spPr>
          </c:dPt>
          <c:dPt>
            <c:idx val="16"/>
            <c:bubble3D val="0"/>
            <c:spPr>
              <a:ln w="12700">
                <a:solidFill>
                  <a:schemeClr val="accent2">
                    <a:lumMod val="75000"/>
                  </a:schemeClr>
                </a:solidFill>
                <a:prstDash val="sysDash"/>
              </a:ln>
            </c:spPr>
          </c:dPt>
          <c:dPt>
            <c:idx val="17"/>
            <c:bubble3D val="0"/>
            <c:spPr>
              <a:ln w="12700">
                <a:solidFill>
                  <a:schemeClr val="accent2">
                    <a:lumMod val="75000"/>
                  </a:schemeClr>
                </a:solidFill>
                <a:prstDash val="sysDash"/>
              </a:ln>
            </c:spPr>
          </c:dPt>
          <c:dPt>
            <c:idx val="18"/>
            <c:bubble3D val="0"/>
            <c:spPr>
              <a:ln w="12700">
                <a:solidFill>
                  <a:schemeClr val="accent2">
                    <a:lumMod val="75000"/>
                  </a:schemeClr>
                </a:solidFill>
                <a:prstDash val="sysDash"/>
              </a:ln>
            </c:spPr>
          </c:dPt>
          <c:dPt>
            <c:idx val="19"/>
            <c:bubble3D val="0"/>
            <c:spPr>
              <a:ln w="12700">
                <a:solidFill>
                  <a:schemeClr val="accent2">
                    <a:lumMod val="75000"/>
                  </a:schemeClr>
                </a:solidFill>
                <a:prstDash val="sysDash"/>
              </a:ln>
            </c:spPr>
          </c:dPt>
          <c:dPt>
            <c:idx val="20"/>
            <c:bubble3D val="0"/>
            <c:spPr>
              <a:ln w="12700">
                <a:solidFill>
                  <a:schemeClr val="accent2">
                    <a:lumMod val="75000"/>
                  </a:schemeClr>
                </a:solidFill>
                <a:prstDash val="sysDash"/>
              </a:ln>
            </c:spPr>
          </c:dPt>
          <c:dPt>
            <c:idx val="21"/>
            <c:bubble3D val="0"/>
            <c:spPr>
              <a:ln w="12700">
                <a:solidFill>
                  <a:schemeClr val="accent2">
                    <a:lumMod val="75000"/>
                  </a:schemeClr>
                </a:solidFill>
                <a:prstDash val="sysDash"/>
              </a:ln>
            </c:spPr>
          </c:dPt>
          <c:dPt>
            <c:idx val="22"/>
            <c:bubble3D val="0"/>
            <c:spPr>
              <a:ln w="12700">
                <a:solidFill>
                  <a:schemeClr val="accent2">
                    <a:lumMod val="75000"/>
                  </a:schemeClr>
                </a:solidFill>
                <a:prstDash val="sysDash"/>
              </a:ln>
            </c:spPr>
          </c:dPt>
          <c:dPt>
            <c:idx val="23"/>
            <c:bubble3D val="0"/>
            <c:spPr>
              <a:ln w="12700">
                <a:solidFill>
                  <a:schemeClr val="accent2">
                    <a:lumMod val="75000"/>
                  </a:schemeClr>
                </a:solidFill>
                <a:prstDash val="sysDash"/>
              </a:ln>
            </c:spPr>
          </c:dPt>
          <c:dPt>
            <c:idx val="24"/>
            <c:bubble3D val="0"/>
            <c:spPr>
              <a:ln w="12700">
                <a:solidFill>
                  <a:schemeClr val="accent2">
                    <a:lumMod val="75000"/>
                  </a:schemeClr>
                </a:solidFill>
                <a:prstDash val="sysDash"/>
              </a:ln>
            </c:spPr>
          </c:dPt>
          <c:dLbls>
            <c:dLbl>
              <c:idx val="8"/>
              <c:layout>
                <c:manualLayout>
                  <c:x val="8.5382577089439152E-2"/>
                  <c:y val="9.914871018697595E-2"/>
                </c:manualLayout>
              </c:layout>
              <c:tx>
                <c:rich>
                  <a:bodyPr/>
                  <a:lstStyle/>
                  <a:p>
                    <a:r>
                      <a:rPr lang="en-US">
                        <a:solidFill>
                          <a:schemeClr val="accent2">
                            <a:lumMod val="75000"/>
                          </a:schemeClr>
                        </a:solidFill>
                      </a:rPr>
                      <a:t>15,0%</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14"/>
              <c:layout>
                <c:manualLayout>
                  <c:x val="8.2408026008518709E-2"/>
                  <c:y val="-2.0976701168715153E-2"/>
                </c:manualLayout>
              </c:layout>
              <c:tx>
                <c:rich>
                  <a:bodyPr/>
                  <a:lstStyle/>
                  <a:p>
                    <a:pPr>
                      <a:defRPr sz="1100" b="1">
                        <a:solidFill>
                          <a:schemeClr val="accent2">
                            <a:lumMod val="75000"/>
                          </a:schemeClr>
                        </a:solidFill>
                      </a:defRPr>
                    </a:pPr>
                    <a:r>
                      <a:rPr lang="en-US" sz="1100" b="1">
                        <a:solidFill>
                          <a:schemeClr val="accent2">
                            <a:lumMod val="75000"/>
                          </a:schemeClr>
                        </a:solidFill>
                      </a:rPr>
                      <a:t>20,5%</a:t>
                    </a:r>
                    <a:endParaRPr lang="en-US"/>
                  </a:p>
                </c:rich>
              </c:tx>
              <c:spPr>
                <a:noFill/>
                <a:ln w="25400">
                  <a:noFill/>
                </a:ln>
              </c:sp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b="1">
                    <a:solidFill>
                      <a:schemeClr val="accent2">
                        <a:lumMod val="75000"/>
                      </a:schemeClr>
                    </a:solidFill>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
              <c:pt idx="0">
                <c:v>Ist 2006</c:v>
              </c:pt>
              <c:pt idx="1">
                <c:v>Ist 2007</c:v>
              </c:pt>
              <c:pt idx="2">
                <c:v>Ist 2008</c:v>
              </c:pt>
              <c:pt idx="3">
                <c:v>Ist 2009</c:v>
              </c:pt>
              <c:pt idx="4">
                <c:v>Ist 2010</c:v>
              </c:pt>
              <c:pt idx="5">
                <c:v>Ist 2011</c:v>
              </c:pt>
              <c:pt idx="6">
                <c:v>Ist 2012</c:v>
              </c:pt>
              <c:pt idx="7">
                <c:v>Ist 2013</c:v>
              </c:pt>
              <c:pt idx="8">
                <c:v>Ist 2014</c:v>
              </c:pt>
              <c:pt idx="9">
                <c:v>Ist 2015</c:v>
              </c:pt>
              <c:pt idx="10">
                <c:v>Ist 2016</c:v>
              </c:pt>
              <c:pt idx="11">
                <c:v>Ist 2017</c:v>
              </c:pt>
              <c:pt idx="12">
                <c:v>Ist 2018</c:v>
              </c:pt>
              <c:pt idx="13">
                <c:v>Ist 2019</c:v>
              </c:pt>
              <c:pt idx="14">
                <c:v>2020</c:v>
              </c:pt>
              <c:pt idx="15">
                <c:v>2021</c:v>
              </c:pt>
              <c:pt idx="16">
                <c:v>2022</c:v>
              </c:pt>
              <c:pt idx="17">
                <c:v>2023</c:v>
              </c:pt>
              <c:pt idx="18">
                <c:v>2024</c:v>
              </c:pt>
              <c:pt idx="19">
                <c:v>2025</c:v>
              </c:pt>
              <c:pt idx="20">
                <c:v>2026</c:v>
              </c:pt>
              <c:pt idx="21">
                <c:v>2027</c:v>
              </c:pt>
              <c:pt idx="22">
                <c:v>2028</c:v>
              </c:pt>
              <c:pt idx="23">
                <c:v>2029</c:v>
              </c:pt>
              <c:pt idx="24">
                <c:v>2030</c:v>
              </c:pt>
            </c:strLit>
          </c:cat>
          <c:val>
            <c:numLit>
              <c:formatCode>0.0%</c:formatCode>
              <c:ptCount val="25"/>
              <c:pt idx="0">
                <c:v>8.7999999999999995E-2</c:v>
              </c:pt>
              <c:pt idx="1">
                <c:v>0.108</c:v>
              </c:pt>
              <c:pt idx="2">
                <c:v>0.108</c:v>
              </c:pt>
              <c:pt idx="3">
                <c:v>0.11700000000000001</c:v>
              </c:pt>
              <c:pt idx="4">
                <c:v>0.124</c:v>
              </c:pt>
              <c:pt idx="5">
                <c:v>0.13</c:v>
              </c:pt>
              <c:pt idx="6">
                <c:v>0.14199999999999999</c:v>
              </c:pt>
              <c:pt idx="7">
                <c:v>0.14099999999999999</c:v>
              </c:pt>
              <c:pt idx="8">
                <c:v>0.14099999999999999</c:v>
              </c:pt>
              <c:pt idx="9">
                <c:v>0.14099999999999999</c:v>
              </c:pt>
              <c:pt idx="10">
                <c:v>0.13700000000000001</c:v>
              </c:pt>
              <c:pt idx="11">
                <c:v>0.13900000000000001</c:v>
              </c:pt>
              <c:pt idx="12">
                <c:v>0.15</c:v>
              </c:pt>
              <c:pt idx="13">
                <c:v>0.15</c:v>
              </c:pt>
              <c:pt idx="14">
                <c:v>0.15916666666666665</c:v>
              </c:pt>
              <c:pt idx="15">
                <c:v>0.16833333333333331</c:v>
              </c:pt>
              <c:pt idx="16">
                <c:v>0.17749999999999996</c:v>
              </c:pt>
              <c:pt idx="17">
                <c:v>0.18666666666666662</c:v>
              </c:pt>
              <c:pt idx="18">
                <c:v>0.19583333333333328</c:v>
              </c:pt>
              <c:pt idx="19">
                <c:v>0.20499999999999999</c:v>
              </c:pt>
              <c:pt idx="20">
                <c:v>0.218</c:v>
              </c:pt>
              <c:pt idx="21">
                <c:v>0.23100000000000001</c:v>
              </c:pt>
              <c:pt idx="22">
                <c:v>0.24400000000000002</c:v>
              </c:pt>
              <c:pt idx="23">
                <c:v>0.25700000000000001</c:v>
              </c:pt>
              <c:pt idx="24">
                <c:v>0.27</c:v>
              </c:pt>
            </c:numLit>
          </c:val>
          <c:smooth val="0"/>
        </c:ser>
        <c:dLbls>
          <c:showLegendKey val="0"/>
          <c:showVal val="0"/>
          <c:showCatName val="0"/>
          <c:showSerName val="0"/>
          <c:showPercent val="0"/>
          <c:showBubbleSize val="0"/>
        </c:dLbls>
        <c:smooth val="0"/>
        <c:axId val="449284560"/>
        <c:axId val="449287304"/>
      </c:lineChart>
      <c:catAx>
        <c:axId val="449284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de-DE"/>
          </a:p>
        </c:txPr>
        <c:crossAx val="449287304"/>
        <c:crosses val="autoZero"/>
        <c:auto val="1"/>
        <c:lblAlgn val="ctr"/>
        <c:lblOffset val="100"/>
        <c:tickLblSkip val="2"/>
        <c:tickMarkSkip val="1"/>
        <c:noMultiLvlLbl val="0"/>
      </c:catAx>
      <c:valAx>
        <c:axId val="449287304"/>
        <c:scaling>
          <c:orientation val="minMax"/>
        </c:scaling>
        <c:delete val="0"/>
        <c:axPos val="l"/>
        <c:majorGridlines/>
        <c:numFmt formatCode="0%" sourceLinked="0"/>
        <c:majorTickMark val="out"/>
        <c:minorTickMark val="none"/>
        <c:tickLblPos val="nextTo"/>
        <c:spPr>
          <a:ln w="3175">
            <a:solidFill>
              <a:srgbClr val="000000"/>
            </a:solidFill>
            <a:prstDash val="solid"/>
          </a:ln>
        </c:spPr>
        <c:txPr>
          <a:bodyPr rot="0" vert="horz"/>
          <a:lstStyle/>
          <a:p>
            <a:pPr>
              <a:defRPr/>
            </a:pPr>
            <a:endParaRPr lang="de-DE"/>
          </a:p>
        </c:txPr>
        <c:crossAx val="449284560"/>
        <c:crosses val="autoZero"/>
        <c:crossBetween val="midCat"/>
      </c:valAx>
      <c:spPr>
        <a:noFill/>
        <a:ln w="25400">
          <a:noFill/>
        </a:ln>
      </c:spPr>
    </c:plotArea>
    <c:legend>
      <c:legendPos val="r"/>
      <c:layout>
        <c:manualLayout>
          <c:xMode val="edge"/>
          <c:yMode val="edge"/>
          <c:x val="0.78882812405894476"/>
          <c:y val="5.5866972030150307E-2"/>
          <c:w val="0.20452397815259282"/>
          <c:h val="0.51281545497832592"/>
        </c:manualLayout>
      </c:layout>
      <c:overlay val="0"/>
      <c:spPr>
        <a:noFill/>
        <a:ln w="25400">
          <a:noFill/>
        </a:ln>
      </c:spPr>
    </c:legend>
    <c:plotVisOnly val="1"/>
    <c:dispBlanksAs val="gap"/>
    <c:showDLblsOverMax val="0"/>
  </c:chart>
  <c:spPr>
    <a:solidFill>
      <a:srgbClr val="FFFFFF"/>
    </a:solidFill>
    <a:ln w="3175">
      <a:solidFill>
        <a:schemeClr val="tx2"/>
      </a:solidFill>
      <a:prstDash val="solid"/>
    </a:ln>
  </c:spPr>
  <c:txPr>
    <a:bodyPr/>
    <a:lstStyle/>
    <a:p>
      <a:pPr>
        <a:defRPr sz="1000" b="0" i="0" u="none" strike="noStrike" baseline="0">
          <a:solidFill>
            <a:srgbClr val="000000"/>
          </a:solidFill>
          <a:latin typeface="+mn-lt"/>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40938592318732"/>
          <c:y val="0.15276304208197541"/>
          <c:w val="0.57512850537758686"/>
          <c:h val="0.74280157956086301"/>
        </c:manualLayout>
      </c:layout>
      <c:pieChart>
        <c:varyColors val="1"/>
        <c:ser>
          <c:idx val="0"/>
          <c:order val="0"/>
          <c:tx>
            <c:v>neue Reihenfolge für Tortengrafik</c:v>
          </c:tx>
          <c:spPr>
            <a:ln>
              <a:solidFill>
                <a:schemeClr val="tx1"/>
              </a:solidFill>
            </a:ln>
          </c:spPr>
          <c:dPt>
            <c:idx val="0"/>
            <c:bubble3D val="0"/>
            <c:spPr>
              <a:solidFill>
                <a:schemeClr val="accent4">
                  <a:lumMod val="40000"/>
                  <a:lumOff val="60000"/>
                </a:schemeClr>
              </a:solidFill>
              <a:ln>
                <a:solidFill>
                  <a:schemeClr val="tx1"/>
                </a:solidFill>
              </a:ln>
            </c:spPr>
          </c:dPt>
          <c:dPt>
            <c:idx val="1"/>
            <c:bubble3D val="0"/>
            <c:spPr>
              <a:solidFill>
                <a:schemeClr val="tx1">
                  <a:lumMod val="50000"/>
                  <a:lumOff val="50000"/>
                </a:schemeClr>
              </a:solidFill>
              <a:ln>
                <a:solidFill>
                  <a:schemeClr val="tx1"/>
                </a:solidFill>
              </a:ln>
            </c:spPr>
          </c:dPt>
          <c:dPt>
            <c:idx val="2"/>
            <c:bubble3D val="0"/>
            <c:spPr>
              <a:solidFill>
                <a:srgbClr val="D07C7A"/>
              </a:solidFill>
              <a:ln>
                <a:solidFill>
                  <a:schemeClr val="tx1"/>
                </a:solidFill>
              </a:ln>
            </c:spPr>
          </c:dPt>
          <c:dPt>
            <c:idx val="3"/>
            <c:bubble3D val="0"/>
            <c:spPr>
              <a:solidFill>
                <a:schemeClr val="accent6">
                  <a:lumMod val="50000"/>
                </a:schemeClr>
              </a:solidFill>
              <a:ln>
                <a:solidFill>
                  <a:schemeClr val="tx1"/>
                </a:solidFill>
              </a:ln>
            </c:spPr>
          </c:dPt>
          <c:dPt>
            <c:idx val="4"/>
            <c:bubble3D val="0"/>
            <c:spPr>
              <a:solidFill>
                <a:srgbClr val="FFFF00"/>
              </a:solidFill>
              <a:ln>
                <a:solidFill>
                  <a:schemeClr val="tx1"/>
                </a:solidFill>
              </a:ln>
            </c:spPr>
          </c:dPt>
          <c:dPt>
            <c:idx val="5"/>
            <c:bubble3D val="0"/>
            <c:spPr>
              <a:solidFill>
                <a:srgbClr val="0066FF"/>
              </a:solidFill>
              <a:ln>
                <a:solidFill>
                  <a:schemeClr val="tx1"/>
                </a:solidFill>
              </a:ln>
            </c:spPr>
          </c:dPt>
          <c:dPt>
            <c:idx val="6"/>
            <c:bubble3D val="0"/>
            <c:spPr>
              <a:solidFill>
                <a:schemeClr val="accent3">
                  <a:lumMod val="40000"/>
                  <a:lumOff val="60000"/>
                </a:schemeClr>
              </a:solidFill>
              <a:ln>
                <a:solidFill>
                  <a:schemeClr val="tx1"/>
                </a:solidFill>
              </a:ln>
            </c:spPr>
          </c:dPt>
          <c:dPt>
            <c:idx val="7"/>
            <c:bubble3D val="0"/>
            <c:spPr>
              <a:solidFill>
                <a:srgbClr val="009900"/>
              </a:solidFill>
              <a:ln>
                <a:solidFill>
                  <a:schemeClr val="tx1"/>
                </a:solidFill>
              </a:ln>
            </c:spPr>
          </c:dPt>
          <c:dLbls>
            <c:dLbl>
              <c:idx val="0"/>
              <c:layout>
                <c:manualLayout>
                  <c:x val="0.12759042574500426"/>
                  <c:y val="1.5094440611841949E-2"/>
                </c:manualLayout>
              </c:layout>
              <c:numFmt formatCode="0.0%" sourceLinked="0"/>
              <c:spPr>
                <a:solidFill>
                  <a:schemeClr val="bg1"/>
                </a:solidFill>
              </c:spPr>
              <c:txPr>
                <a:bodyPr/>
                <a:lstStyle/>
                <a:p>
                  <a:pPr>
                    <a:defRPr/>
                  </a:pPr>
                  <a:endParaRPr lang="de-DE"/>
                </a:p>
              </c:txPr>
              <c:showLegendKey val="0"/>
              <c:showVal val="0"/>
              <c:showCatName val="0"/>
              <c:showSerName val="0"/>
              <c:showPercent val="1"/>
              <c:showBubbleSize val="0"/>
              <c:extLst>
                <c:ext xmlns:c15="http://schemas.microsoft.com/office/drawing/2012/chart" uri="{CE6537A1-D6FC-4f65-9D91-7224C49458BB}"/>
              </c:extLst>
            </c:dLbl>
            <c:dLbl>
              <c:idx val="1"/>
              <c:layout>
                <c:manualLayout>
                  <c:x val="-0.18626119281531986"/>
                  <c:y val="0.17958630171228593"/>
                </c:manualLayout>
              </c:layout>
              <c:numFmt formatCode="0.0%" sourceLinked="0"/>
              <c:spPr/>
              <c:txPr>
                <a:bodyPr/>
                <a:lstStyle/>
                <a:p>
                  <a:pPr>
                    <a:defRPr>
                      <a:solidFill>
                        <a:schemeClr val="bg1"/>
                      </a:solidFill>
                    </a:defRPr>
                  </a:pPr>
                  <a:endParaRPr lang="de-DE"/>
                </a:p>
              </c:txPr>
              <c:showLegendKey val="0"/>
              <c:showVal val="0"/>
              <c:showCatName val="0"/>
              <c:showSerName val="0"/>
              <c:showPercent val="1"/>
              <c:showBubbleSize val="0"/>
              <c:extLst>
                <c:ext xmlns:c15="http://schemas.microsoft.com/office/drawing/2012/chart" uri="{CE6537A1-D6FC-4f65-9D91-7224C49458BB}"/>
              </c:extLst>
            </c:dLbl>
            <c:dLbl>
              <c:idx val="2"/>
              <c:layout>
                <c:manualLayout>
                  <c:x val="4.5210936013921461E-2"/>
                  <c:y val="-0.14440695952939325"/>
                </c:manualLayout>
              </c:layout>
              <c:numFmt formatCode="0.0%" sourceLinked="0"/>
              <c:spPr>
                <a:noFill/>
                <a:ln>
                  <a:noFill/>
                </a:ln>
                <a:effectLst/>
              </c:spPr>
              <c:txPr>
                <a:bodyPr wrap="square" lIns="38100" tIns="19050" rIns="38100" bIns="19050" anchor="ctr">
                  <a:noAutofit/>
                </a:bodyPr>
                <a:lstStyle/>
                <a:p>
                  <a:pPr>
                    <a:defRPr/>
                  </a:pPr>
                  <a:endParaRPr lang="de-DE"/>
                </a:p>
              </c:txPr>
              <c:showLegendKey val="0"/>
              <c:showVal val="0"/>
              <c:showCatName val="0"/>
              <c:showSerName val="0"/>
              <c:showPercent val="1"/>
              <c:showBubbleSize val="0"/>
              <c:extLst>
                <c:ext xmlns:c15="http://schemas.microsoft.com/office/drawing/2012/chart" uri="{CE6537A1-D6FC-4f65-9D91-7224C49458BB}">
                  <c15:layout>
                    <c:manualLayout>
                      <c:w val="0.17758246978507503"/>
                      <c:h val="0.10985889658967338"/>
                    </c:manualLayout>
                  </c15:layout>
                </c:ext>
              </c:extLst>
            </c:dLbl>
            <c:dLbl>
              <c:idx val="3"/>
              <c:layout>
                <c:manualLayout>
                  <c:x val="-2.9776225895025155E-2"/>
                  <c:y val="6.9567285962366485E-2"/>
                </c:manualLayout>
              </c:layout>
              <c:showLegendKey val="0"/>
              <c:showVal val="0"/>
              <c:showCatName val="0"/>
              <c:showSerName val="0"/>
              <c:showPercent val="1"/>
              <c:showBubbleSize val="0"/>
              <c:extLst>
                <c:ext xmlns:c15="http://schemas.microsoft.com/office/drawing/2012/chart" uri="{CE6537A1-D6FC-4f65-9D91-7224C49458BB}"/>
              </c:extLst>
            </c:dLbl>
            <c:dLbl>
              <c:idx val="4"/>
              <c:layout>
                <c:manualLayout>
                  <c:x val="-0.15418619246958257"/>
                  <c:y val="0.1323750505507052"/>
                </c:manualLayout>
              </c:layout>
              <c:showLegendKey val="0"/>
              <c:showVal val="0"/>
              <c:showCatName val="0"/>
              <c:showSerName val="0"/>
              <c:showPercent val="1"/>
              <c:showBubbleSize val="0"/>
              <c:extLst>
                <c:ext xmlns:c15="http://schemas.microsoft.com/office/drawing/2012/chart" uri="{CE6537A1-D6FC-4f65-9D91-7224C49458BB}"/>
              </c:extLst>
            </c:dLbl>
            <c:dLbl>
              <c:idx val="5"/>
              <c:layout>
                <c:manualLayout>
                  <c:x val="0.15234816719871105"/>
                  <c:y val="-0.18766841644794402"/>
                </c:manualLayout>
              </c:layout>
              <c:numFmt formatCode="0.0%" sourceLinked="0"/>
              <c:spPr/>
              <c:txPr>
                <a:bodyPr/>
                <a:lstStyle/>
                <a:p>
                  <a:pPr>
                    <a:defRPr>
                      <a:solidFill>
                        <a:schemeClr val="bg1"/>
                      </a:solidFill>
                    </a:defRPr>
                  </a:pPr>
                  <a:endParaRPr lang="de-DE"/>
                </a:p>
              </c:txPr>
              <c:showLegendKey val="0"/>
              <c:showVal val="0"/>
              <c:showCatName val="0"/>
              <c:showSerName val="0"/>
              <c:showPercent val="1"/>
              <c:showBubbleSize val="0"/>
              <c:extLst>
                <c:ext xmlns:c15="http://schemas.microsoft.com/office/drawing/2012/chart" uri="{CE6537A1-D6FC-4f65-9D91-7224C49458BB}"/>
              </c:extLst>
            </c:dLbl>
            <c:dLbl>
              <c:idx val="6"/>
              <c:layout>
                <c:manualLayout>
                  <c:x val="1.9611373399352305E-3"/>
                  <c:y val="9.329876061564742E-3"/>
                </c:manualLayout>
              </c:layout>
              <c:numFmt formatCode="0.0%" sourceLinked="0"/>
              <c:spPr>
                <a:solidFill>
                  <a:schemeClr val="bg1"/>
                </a:solidFill>
              </c:spPr>
              <c:txPr>
                <a:bodyPr/>
                <a:lstStyle/>
                <a:p>
                  <a:pPr>
                    <a:defRPr/>
                  </a:pPr>
                  <a:endParaRPr lang="de-DE"/>
                </a:p>
              </c:txPr>
              <c:showLegendKey val="0"/>
              <c:showVal val="0"/>
              <c:showCatName val="0"/>
              <c:showSerName val="0"/>
              <c:showPercent val="1"/>
              <c:showBubbleSize val="0"/>
              <c:extLst>
                <c:ext xmlns:c15="http://schemas.microsoft.com/office/drawing/2012/chart" uri="{CE6537A1-D6FC-4f65-9D91-7224C49458BB}"/>
              </c:extLst>
            </c:dLbl>
            <c:dLbl>
              <c:idx val="7"/>
              <c:layout>
                <c:manualLayout>
                  <c:x val="0.1883474643585506"/>
                  <c:y val="0.15469467373980064"/>
                </c:manualLayout>
              </c:layout>
              <c:showLegendKey val="0"/>
              <c:showVal val="0"/>
              <c:showCatName val="0"/>
              <c:showSerName val="0"/>
              <c:showPercent val="1"/>
              <c:showBubbleSize val="0"/>
              <c:extLst>
                <c:ext xmlns:c15="http://schemas.microsoft.com/office/drawing/2012/chart" uri="{CE6537A1-D6FC-4f65-9D91-7224C49458BB}"/>
              </c:extLst>
            </c:dLbl>
            <c:numFmt formatCode="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Lit>
              <c:ptCount val="8"/>
              <c:pt idx="0">
                <c:v>Erdgas</c:v>
              </c:pt>
              <c:pt idx="1">
                <c:v>Rohöl</c:v>
              </c:pt>
              <c:pt idx="2">
                <c:v>Abfälle nicht biogen</c:v>
              </c:pt>
              <c:pt idx="3">
                <c:v>Geothermie und Wasser</c:v>
              </c:pt>
              <c:pt idx="4">
                <c:v>Solar</c:v>
              </c:pt>
              <c:pt idx="5">
                <c:v>Wind</c:v>
              </c:pt>
              <c:pt idx="6">
                <c:v>Klär-, Deponiegas</c:v>
              </c:pt>
              <c:pt idx="7">
                <c:v>Biomasse fest, flüssig, gasförmig</c:v>
              </c:pt>
            </c:strLit>
          </c:cat>
          <c:val>
            <c:numLit>
              <c:formatCode>0.0%</c:formatCode>
              <c:ptCount val="8"/>
              <c:pt idx="0">
                <c:v>9.4583687709582885E-3</c:v>
              </c:pt>
              <c:pt idx="1">
                <c:v>0.27482055297107666</c:v>
              </c:pt>
              <c:pt idx="2">
                <c:v>4.6972479120074254E-2</c:v>
              </c:pt>
              <c:pt idx="3">
                <c:v>9.1532424540586663E-3</c:v>
              </c:pt>
              <c:pt idx="4">
                <c:v>2.8244103729189573E-2</c:v>
              </c:pt>
              <c:pt idx="5">
                <c:v>0.37206889525021808</c:v>
              </c:pt>
              <c:pt idx="6">
                <c:v>4.3475081754455738E-3</c:v>
              </c:pt>
              <c:pt idx="7">
                <c:v>0.25493484952897894</c:v>
              </c:pt>
            </c:numLit>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8740157499999996" l="0.7" r="0.7" t="0.78740157499999996"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88407699037624E-2"/>
          <c:y val="7.980777960018641E-2"/>
          <c:w val="0.62134793043917635"/>
          <c:h val="0.78406616352048997"/>
        </c:manualLayout>
      </c:layout>
      <c:areaChart>
        <c:grouping val="stacked"/>
        <c:varyColors val="0"/>
        <c:ser>
          <c:idx val="4"/>
          <c:order val="0"/>
          <c:tx>
            <c:v>andere Mineralölprodukte und sonstige</c:v>
          </c:tx>
          <c:spPr>
            <a:solidFill>
              <a:schemeClr val="tx1">
                <a:lumMod val="50000"/>
                <a:lumOff val="50000"/>
              </a:schemeClr>
            </a:solidFill>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c:formatCode>
              <c:ptCount val="30"/>
              <c:pt idx="0">
                <c:v>2.3527777777777779</c:v>
              </c:pt>
              <c:pt idx="1">
                <c:v>2.0877777777777777</c:v>
              </c:pt>
              <c:pt idx="2">
                <c:v>1.99</c:v>
              </c:pt>
              <c:pt idx="3">
                <c:v>1.8494444444444444</c:v>
              </c:pt>
              <c:pt idx="4">
                <c:v>1.9252777777777779</c:v>
              </c:pt>
              <c:pt idx="5">
                <c:v>2.3369444444444443</c:v>
              </c:pt>
              <c:pt idx="6">
                <c:v>1.7266666666666666</c:v>
              </c:pt>
              <c:pt idx="7">
                <c:v>1.8483333333333334</c:v>
              </c:pt>
              <c:pt idx="8">
                <c:v>1.8038888888888889</c:v>
              </c:pt>
              <c:pt idx="9">
                <c:v>1.8922222222222222</c:v>
              </c:pt>
              <c:pt idx="10">
                <c:v>1.903418888888889</c:v>
              </c:pt>
              <c:pt idx="11">
                <c:v>1.7799111111111112</c:v>
              </c:pt>
              <c:pt idx="12">
                <c:v>1.6287922222222222</c:v>
              </c:pt>
              <c:pt idx="13">
                <c:v>1.5330485455555554</c:v>
              </c:pt>
              <c:pt idx="14">
                <c:v>1.6015736341666669</c:v>
              </c:pt>
              <c:pt idx="15">
                <c:v>1.6051602591666665</c:v>
              </c:pt>
              <c:pt idx="16">
                <c:v>0.15739967583333334</c:v>
              </c:pt>
              <c:pt idx="17">
                <c:v>0.21389986999999996</c:v>
              </c:pt>
              <c:pt idx="18">
                <c:v>0.18931700666666668</c:v>
              </c:pt>
              <c:pt idx="19">
                <c:v>0.17591948555555556</c:v>
              </c:pt>
              <c:pt idx="20">
                <c:v>0.16514992055555555</c:v>
              </c:pt>
              <c:pt idx="21">
                <c:v>0.18141842444444442</c:v>
              </c:pt>
              <c:pt idx="22">
                <c:v>0.16228558055555559</c:v>
              </c:pt>
              <c:pt idx="23">
                <c:v>0.17221784138888888</c:v>
              </c:pt>
              <c:pt idx="24">
                <c:v>0.18255606833333335</c:v>
              </c:pt>
              <c:pt idx="25">
                <c:v>0.17597550888888891</c:v>
              </c:pt>
              <c:pt idx="26">
                <c:v>0.19656300702222224</c:v>
              </c:pt>
              <c:pt idx="27">
                <c:v>0.20989238431111112</c:v>
              </c:pt>
              <c:pt idx="28">
                <c:v>0.15139176891111111</c:v>
              </c:pt>
              <c:pt idx="29">
                <c:v>0.16219160122222223</c:v>
              </c:pt>
            </c:numLit>
          </c:val>
        </c:ser>
        <c:ser>
          <c:idx val="6"/>
          <c:order val="1"/>
          <c:tx>
            <c:v>Raffinerie- und Flüssiggas</c:v>
          </c:tx>
          <c:spPr>
            <a:solidFill>
              <a:schemeClr val="accent5">
                <a:lumMod val="60000"/>
                <a:lumOff val="40000"/>
              </a:schemeClr>
            </a:solidFill>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c:formatCode>
              <c:ptCount val="30"/>
              <c:pt idx="0">
                <c:v>0.67555555555555558</c:v>
              </c:pt>
              <c:pt idx="1">
                <c:v>0.74055555555555552</c:v>
              </c:pt>
              <c:pt idx="2">
                <c:v>0.7794444444444445</c:v>
              </c:pt>
              <c:pt idx="3">
                <c:v>0.89416666666666667</c:v>
              </c:pt>
              <c:pt idx="4">
                <c:v>0.93277777777777782</c:v>
              </c:pt>
              <c:pt idx="5">
                <c:v>0.69138888888888894</c:v>
              </c:pt>
              <c:pt idx="6">
                <c:v>0.81861111111111107</c:v>
              </c:pt>
              <c:pt idx="7">
                <c:v>0.78194444444444444</c:v>
              </c:pt>
              <c:pt idx="8">
                <c:v>0.77277777777777779</c:v>
              </c:pt>
              <c:pt idx="9">
                <c:v>0.73416666666666663</c:v>
              </c:pt>
              <c:pt idx="10">
                <c:v>1.0473977777777779</c:v>
              </c:pt>
              <c:pt idx="11">
                <c:v>0.92247388888888893</c:v>
              </c:pt>
              <c:pt idx="12">
                <c:v>1.0958222222222223</c:v>
              </c:pt>
              <c:pt idx="13">
                <c:v>1.2226799999999998</c:v>
              </c:pt>
              <c:pt idx="14">
                <c:v>0.94563444444444433</c:v>
              </c:pt>
              <c:pt idx="15">
                <c:v>0.88239749999999995</c:v>
              </c:pt>
              <c:pt idx="16">
                <c:v>0.87230111111111119</c:v>
              </c:pt>
              <c:pt idx="17">
                <c:v>0.82635972222222209</c:v>
              </c:pt>
              <c:pt idx="18">
                <c:v>0.83762333333333328</c:v>
              </c:pt>
              <c:pt idx="19">
                <c:v>0.92898682222222229</c:v>
              </c:pt>
              <c:pt idx="20">
                <c:v>1.0541847938888889</c:v>
              </c:pt>
              <c:pt idx="21">
                <c:v>0.50623152500000002</c:v>
              </c:pt>
              <c:pt idx="22">
                <c:v>0.47036313815217384</c:v>
              </c:pt>
              <c:pt idx="23">
                <c:v>0.48559250592391295</c:v>
              </c:pt>
              <c:pt idx="24">
                <c:v>0.42733558734531762</c:v>
              </c:pt>
              <c:pt idx="25">
                <c:v>0.4933537854368728</c:v>
              </c:pt>
              <c:pt idx="26">
                <c:v>0.6206209687660611</c:v>
              </c:pt>
              <c:pt idx="27">
                <c:v>0.4205223955501261</c:v>
              </c:pt>
              <c:pt idx="28">
                <c:v>0.35482109636287623</c:v>
              </c:pt>
              <c:pt idx="29">
                <c:v>0.38160004703177253</c:v>
              </c:pt>
            </c:numLit>
          </c:val>
        </c:ser>
        <c:ser>
          <c:idx val="7"/>
          <c:order val="2"/>
          <c:tx>
            <c:v>Erdgas (+Klärgas)</c:v>
          </c:tx>
          <c:spPr>
            <a:solidFill>
              <a:schemeClr val="accent4">
                <a:lumMod val="40000"/>
                <a:lumOff val="60000"/>
              </a:schemeClr>
            </a:solidFill>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0.18925354448888887</c:v>
              </c:pt>
              <c:pt idx="14">
                <c:v>0.19630937557500003</c:v>
              </c:pt>
              <c:pt idx="15">
                <c:v>0.26549173082499999</c:v>
              </c:pt>
              <c:pt idx="16">
                <c:v>0.26611986666666665</c:v>
              </c:pt>
              <c:pt idx="17">
                <c:v>0.23766350916666665</c:v>
              </c:pt>
              <c:pt idx="18">
                <c:v>0.23864885277777775</c:v>
              </c:pt>
              <c:pt idx="19">
                <c:v>3.7454300000000002E-4</c:v>
              </c:pt>
              <c:pt idx="20">
                <c:v>0.24503868611111107</c:v>
              </c:pt>
              <c:pt idx="21">
                <c:v>0.28407788611111112</c:v>
              </c:pt>
              <c:pt idx="22">
                <c:v>0.27958484397206979</c:v>
              </c:pt>
              <c:pt idx="23">
                <c:v>3.2847894978798977</c:v>
              </c:pt>
              <c:pt idx="24">
                <c:v>5.775984277777777</c:v>
              </c:pt>
              <c:pt idx="25">
                <c:v>3.8202958611111111</c:v>
              </c:pt>
              <c:pt idx="26">
                <c:v>5.5868779111111113</c:v>
              </c:pt>
              <c:pt idx="27">
                <c:v>6.575243352777778</c:v>
              </c:pt>
              <c:pt idx="28">
                <c:v>6.0559649999999996</c:v>
              </c:pt>
              <c:pt idx="29">
                <c:v>6.2635649999999998</c:v>
              </c:pt>
            </c:numLit>
          </c:val>
        </c:ser>
        <c:ser>
          <c:idx val="1"/>
          <c:order val="3"/>
          <c:tx>
            <c:v>Rohbenzin</c:v>
          </c:tx>
          <c:spPr>
            <a:solidFill>
              <a:schemeClr val="accent2"/>
            </a:solidFill>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c:formatCode>
              <c:ptCount val="30"/>
              <c:pt idx="0">
                <c:v>5.08</c:v>
              </c:pt>
              <c:pt idx="1">
                <c:v>5.1405555555555553</c:v>
              </c:pt>
              <c:pt idx="2">
                <c:v>5.2858333333333336</c:v>
              </c:pt>
              <c:pt idx="3">
                <c:v>5.128333333333333</c:v>
              </c:pt>
              <c:pt idx="4">
                <c:v>7.3052777777777775</c:v>
              </c:pt>
              <c:pt idx="5">
                <c:v>6.1477777777777778</c:v>
              </c:pt>
              <c:pt idx="6">
                <c:v>6.2455555555555557</c:v>
              </c:pt>
              <c:pt idx="7">
                <c:v>5.8177777777777777</c:v>
              </c:pt>
              <c:pt idx="8">
                <c:v>4.7911111111111113</c:v>
              </c:pt>
              <c:pt idx="9">
                <c:v>4.4244444444444442</c:v>
              </c:pt>
              <c:pt idx="10">
                <c:v>4.0211111111111109</c:v>
              </c:pt>
              <c:pt idx="11">
                <c:v>2.75</c:v>
              </c:pt>
              <c:pt idx="12">
                <c:v>2.4444444444444446</c:v>
              </c:pt>
              <c:pt idx="13">
                <c:v>1.7233333333333334</c:v>
              </c:pt>
              <c:pt idx="14">
                <c:v>2.9088888888888889</c:v>
              </c:pt>
              <c:pt idx="15">
                <c:v>2.8233333333333333</c:v>
              </c:pt>
              <c:pt idx="16">
                <c:v>3.2022222222222223</c:v>
              </c:pt>
              <c:pt idx="17">
                <c:v>2.7255555555555557</c:v>
              </c:pt>
              <c:pt idx="18">
                <c:v>1.8211111111111111</c:v>
              </c:pt>
              <c:pt idx="19">
                <c:v>3.2217777777778074E-2</c:v>
              </c:pt>
              <c:pt idx="20">
                <c:v>0.71628333333333327</c:v>
              </c:pt>
              <c:pt idx="21">
                <c:v>2.4276087740695891</c:v>
              </c:pt>
              <c:pt idx="22">
                <c:v>1.4727274952712606</c:v>
              </c:pt>
              <c:pt idx="23">
                <c:v>2.1283793692443922</c:v>
              </c:pt>
              <c:pt idx="24">
                <c:v>2.3104518184921092</c:v>
              </c:pt>
              <c:pt idx="25">
                <c:v>1.7138942074880474</c:v>
              </c:pt>
              <c:pt idx="26">
                <c:v>1.384734490916278</c:v>
              </c:pt>
              <c:pt idx="27">
                <c:v>0.73603281295384693</c:v>
              </c:pt>
              <c:pt idx="28">
                <c:v>0.79084949088326695</c:v>
              </c:pt>
              <c:pt idx="29">
                <c:v>0.65667070424976093</c:v>
              </c:pt>
            </c:numLit>
          </c:val>
        </c:ser>
        <c:ser>
          <c:idx val="3"/>
          <c:order val="4"/>
          <c:tx>
            <c:v>Heizöl</c:v>
          </c:tx>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c:formatCode>
              <c:ptCount val="30"/>
              <c:pt idx="0">
                <c:v>6.3255555555555558</c:v>
              </c:pt>
              <c:pt idx="1">
                <c:v>7.2161111111111111</c:v>
              </c:pt>
              <c:pt idx="2">
                <c:v>6.77</c:v>
              </c:pt>
              <c:pt idx="3">
                <c:v>0.34194444444444444</c:v>
              </c:pt>
              <c:pt idx="4">
                <c:v>0.34194444444444444</c:v>
              </c:pt>
              <c:pt idx="5">
                <c:v>2.776388888888889</c:v>
              </c:pt>
              <c:pt idx="6">
                <c:v>2.9788888888888887</c:v>
              </c:pt>
              <c:pt idx="7">
                <c:v>3.3352777777777778</c:v>
              </c:pt>
              <c:pt idx="8">
                <c:v>3.3344444444444443</c:v>
              </c:pt>
              <c:pt idx="9">
                <c:v>1.4680555555555554</c:v>
              </c:pt>
              <c:pt idx="10">
                <c:v>2.9404525000000001</c:v>
              </c:pt>
              <c:pt idx="11">
                <c:v>7.9797900000000004</c:v>
              </c:pt>
              <c:pt idx="12">
                <c:v>7.1706733333333332</c:v>
              </c:pt>
              <c:pt idx="13">
                <c:v>7.2274991666666661</c:v>
              </c:pt>
              <c:pt idx="14">
                <c:v>5.9582219849999989</c:v>
              </c:pt>
              <c:pt idx="15">
                <c:v>6.722194686169999</c:v>
              </c:pt>
              <c:pt idx="16">
                <c:v>6.8258142535491668</c:v>
              </c:pt>
              <c:pt idx="17">
                <c:v>6.4949658425305552</c:v>
              </c:pt>
              <c:pt idx="18">
                <c:v>6.6415353250000004</c:v>
              </c:pt>
              <c:pt idx="19">
                <c:v>6.1457064899999994</c:v>
              </c:pt>
              <c:pt idx="20">
                <c:v>5.7947531666666672</c:v>
              </c:pt>
              <c:pt idx="21">
                <c:v>6.1834076388888892</c:v>
              </c:pt>
              <c:pt idx="22">
                <c:v>5.6045703055555558</c:v>
              </c:pt>
              <c:pt idx="23">
                <c:v>2.6975743555555551</c:v>
              </c:pt>
              <c:pt idx="24">
                <c:v>0.54168452499999997</c:v>
              </c:pt>
              <c:pt idx="25">
                <c:v>0.92777335555555562</c:v>
              </c:pt>
              <c:pt idx="26">
                <c:v>0.37154763333333335</c:v>
              </c:pt>
              <c:pt idx="27">
                <c:v>9.4351111111111105E-4</c:v>
              </c:pt>
              <c:pt idx="28">
                <c:v>3.547222222222222E-4</c:v>
              </c:pt>
              <c:pt idx="29">
                <c:v>0</c:v>
              </c:pt>
            </c:numLit>
          </c:val>
        </c:ser>
        <c:dLbls>
          <c:showLegendKey val="0"/>
          <c:showVal val="0"/>
          <c:showCatName val="0"/>
          <c:showSerName val="0"/>
          <c:showPercent val="0"/>
          <c:showBubbleSize val="0"/>
        </c:dLbls>
        <c:axId val="477111192"/>
        <c:axId val="477112368"/>
      </c:areaChart>
      <c:catAx>
        <c:axId val="477111192"/>
        <c:scaling>
          <c:orientation val="minMax"/>
        </c:scaling>
        <c:delete val="0"/>
        <c:axPos val="b"/>
        <c:numFmt formatCode="General" sourceLinked="1"/>
        <c:majorTickMark val="out"/>
        <c:minorTickMark val="none"/>
        <c:tickLblPos val="nextTo"/>
        <c:txPr>
          <a:bodyPr rot="-5400000" vert="horz"/>
          <a:lstStyle/>
          <a:p>
            <a:pPr>
              <a:defRPr/>
            </a:pPr>
            <a:endParaRPr lang="de-DE"/>
          </a:p>
        </c:txPr>
        <c:crossAx val="477112368"/>
        <c:crosses val="autoZero"/>
        <c:auto val="1"/>
        <c:lblAlgn val="ctr"/>
        <c:lblOffset val="100"/>
        <c:tickLblSkip val="2"/>
        <c:noMultiLvlLbl val="0"/>
      </c:catAx>
      <c:valAx>
        <c:axId val="477112368"/>
        <c:scaling>
          <c:orientation val="minMax"/>
        </c:scaling>
        <c:delete val="0"/>
        <c:axPos val="l"/>
        <c:majorGridlines/>
        <c:numFmt formatCode="0" sourceLinked="1"/>
        <c:majorTickMark val="out"/>
        <c:minorTickMark val="none"/>
        <c:tickLblPos val="nextTo"/>
        <c:crossAx val="477111192"/>
        <c:crosses val="autoZero"/>
        <c:crossBetween val="midCat"/>
      </c:valAx>
    </c:plotArea>
    <c:legend>
      <c:legendPos val="r"/>
      <c:layout>
        <c:manualLayout>
          <c:xMode val="edge"/>
          <c:yMode val="edge"/>
          <c:x val="0.72187903651513274"/>
          <c:y val="0.48018152223302257"/>
          <c:w val="0.27424217478312085"/>
          <c:h val="0.51732772355245227"/>
        </c:manualLayout>
      </c:layout>
      <c:overlay val="0"/>
    </c:legend>
    <c:plotVisOnly val="1"/>
    <c:dispBlanksAs val="zero"/>
    <c:showDLblsOverMax val="0"/>
  </c:chart>
  <c:spPr>
    <a:ln w="3175">
      <a:solidFill>
        <a:schemeClr val="tx2"/>
      </a:solidFill>
    </a:ln>
  </c:spPr>
  <c:printSettings>
    <c:headerFooter>
      <c:oddFooter>&amp;L&amp;"Arial,Standard"&amp;8Ministerium für Energiewende, Landwirtschaft, Umwelt und ländliche Räume Schleswig-Holstein
Statistisches Amt für Hamburg und Schleswig-Holstein</c:oddFooter>
    </c:headerFooter>
    <c:pageMargins b="0.78740157499999996" l="0.7" r="0.7" t="0.78740157499999996" header="0.3" footer="0.3"/>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132849037711646"/>
          <c:y val="0.10835873197395963"/>
          <c:w val="0.62682906915763514"/>
          <c:h val="0.65647888284450784"/>
        </c:manualLayout>
      </c:layout>
      <c:pieChart>
        <c:varyColors val="1"/>
        <c:ser>
          <c:idx val="0"/>
          <c:order val="0"/>
          <c:tx>
            <c:v>2019</c:v>
          </c:tx>
          <c:spPr>
            <a:ln>
              <a:solidFill>
                <a:schemeClr val="tx1"/>
              </a:solidFill>
            </a:ln>
          </c:spPr>
          <c:dPt>
            <c:idx val="0"/>
            <c:bubble3D val="0"/>
            <c:spPr>
              <a:solidFill>
                <a:schemeClr val="accent4"/>
              </a:solidFill>
              <a:ln>
                <a:solidFill>
                  <a:schemeClr val="tx1"/>
                </a:solidFill>
              </a:ln>
            </c:spPr>
          </c:dPt>
          <c:dPt>
            <c:idx val="2"/>
            <c:bubble3D val="0"/>
            <c:spPr>
              <a:solidFill>
                <a:schemeClr val="accent4">
                  <a:lumMod val="40000"/>
                  <a:lumOff val="60000"/>
                </a:schemeClr>
              </a:solidFill>
              <a:ln>
                <a:solidFill>
                  <a:schemeClr val="tx1"/>
                </a:solidFill>
              </a:ln>
            </c:spPr>
          </c:dPt>
          <c:dPt>
            <c:idx val="3"/>
            <c:bubble3D val="0"/>
            <c:spPr>
              <a:solidFill>
                <a:schemeClr val="accent5">
                  <a:lumMod val="60000"/>
                  <a:lumOff val="40000"/>
                </a:schemeClr>
              </a:solidFill>
              <a:ln>
                <a:solidFill>
                  <a:schemeClr val="tx1"/>
                </a:solidFill>
              </a:ln>
            </c:spPr>
          </c:dPt>
          <c:dPt>
            <c:idx val="4"/>
            <c:bubble3D val="0"/>
            <c:spPr>
              <a:solidFill>
                <a:schemeClr val="tx1">
                  <a:lumMod val="50000"/>
                  <a:lumOff val="50000"/>
                </a:schemeClr>
              </a:solidFill>
              <a:ln>
                <a:solidFill>
                  <a:schemeClr val="tx1"/>
                </a:solidFill>
              </a:ln>
            </c:spPr>
          </c:dPt>
          <c:dLbls>
            <c:dLbl>
              <c:idx val="0"/>
              <c:delete val="1"/>
              <c:extLst>
                <c:ext xmlns:c15="http://schemas.microsoft.com/office/drawing/2012/chart" uri="{CE6537A1-D6FC-4f65-9D91-7224C49458BB}"/>
              </c:extLst>
            </c:dLbl>
            <c:dLbl>
              <c:idx val="1"/>
              <c:layout>
                <c:manualLayout>
                  <c:x val="-1.1737695759205401E-2"/>
                  <c:y val="1.5386838113125702E-3"/>
                </c:manualLayout>
              </c:layout>
              <c:numFmt formatCode="0.0%" sourceLinked="0"/>
              <c:spPr/>
              <c:txPr>
                <a:bodyPr/>
                <a:lstStyle/>
                <a:p>
                  <a:pPr>
                    <a:defRPr sz="1000">
                      <a:solidFill>
                        <a:sysClr val="windowText" lastClr="000000"/>
                      </a:solidFill>
                    </a:defRPr>
                  </a:pPr>
                  <a:endParaRPr lang="de-DE"/>
                </a:p>
              </c:txPr>
              <c:showLegendKey val="0"/>
              <c:showVal val="0"/>
              <c:showCatName val="0"/>
              <c:showSerName val="0"/>
              <c:showPercent val="1"/>
              <c:showBubbleSize val="0"/>
              <c:extLst>
                <c:ext xmlns:c15="http://schemas.microsoft.com/office/drawing/2012/chart" uri="{CE6537A1-D6FC-4f65-9D91-7224C49458BB}">
                  <c15:layout>
                    <c:manualLayout>
                      <c:w val="0.27128574005854589"/>
                      <c:h val="0.16764525993883791"/>
                    </c:manualLayout>
                  </c15:layout>
                </c:ext>
              </c:extLst>
            </c:dLbl>
            <c:dLbl>
              <c:idx val="2"/>
              <c:layout>
                <c:manualLayout>
                  <c:x val="1.5388957755003463E-2"/>
                  <c:y val="-0.27116799494838351"/>
                </c:manualLayout>
              </c:layout>
              <c:showLegendKey val="0"/>
              <c:showVal val="0"/>
              <c:showCatName val="0"/>
              <c:showSerName val="0"/>
              <c:showPercent val="1"/>
              <c:showBubbleSize val="0"/>
              <c:extLst>
                <c:ext xmlns:c15="http://schemas.microsoft.com/office/drawing/2012/chart" uri="{CE6537A1-D6FC-4f65-9D91-7224C49458BB}"/>
              </c:extLst>
            </c:dLbl>
            <c:dLbl>
              <c:idx val="3"/>
              <c:layout>
                <c:manualLayout>
                  <c:x val="-9.4599926672137194E-2"/>
                  <c:y val="7.3765320619326256E-3"/>
                </c:manualLayout>
              </c:layout>
              <c:numFmt formatCode="0.0%" sourceLinked="0"/>
              <c:spPr>
                <a:noFill/>
              </c:spPr>
              <c:txPr>
                <a:bodyPr/>
                <a:lstStyle/>
                <a:p>
                  <a:pPr>
                    <a:defRPr sz="1000"/>
                  </a:pPr>
                  <a:endParaRPr lang="de-DE"/>
                </a:p>
              </c:txPr>
              <c:showLegendKey val="0"/>
              <c:showVal val="0"/>
              <c:showCatName val="0"/>
              <c:showSerName val="0"/>
              <c:showPercent val="1"/>
              <c:showBubbleSize val="0"/>
              <c:extLst>
                <c:ext xmlns:c15="http://schemas.microsoft.com/office/drawing/2012/chart" uri="{CE6537A1-D6FC-4f65-9D91-7224C49458BB}"/>
              </c:extLst>
            </c:dLbl>
            <c:dLbl>
              <c:idx val="4"/>
              <c:layout>
                <c:manualLayout>
                  <c:x val="3.0552112249826797E-2"/>
                  <c:y val="-2.0829300007223869E-2"/>
                </c:manualLayout>
              </c:layout>
              <c:showLegendKey val="0"/>
              <c:showVal val="0"/>
              <c:showCatName val="0"/>
              <c:showSerName val="0"/>
              <c:showPercent val="1"/>
              <c:showBubbleSize val="0"/>
              <c:extLst>
                <c:ext xmlns:c15="http://schemas.microsoft.com/office/drawing/2012/chart" uri="{CE6537A1-D6FC-4f65-9D91-7224C49458BB}"/>
              </c:extLst>
            </c:dLbl>
            <c:numFmt formatCode="0.0%" sourceLinked="0"/>
            <c:spPr>
              <a:noFill/>
              <a:ln>
                <a:noFill/>
              </a:ln>
              <a:effectLst/>
            </c:spPr>
            <c:txPr>
              <a:bodyPr/>
              <a:lstStyle/>
              <a:p>
                <a:pPr>
                  <a:defRPr sz="1000"/>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Lit>
              <c:ptCount val="5"/>
              <c:pt idx="0">
                <c:v>Heizöl</c:v>
              </c:pt>
              <c:pt idx="1">
                <c:v>Rohbenzin</c:v>
              </c:pt>
              <c:pt idx="2">
                <c:v>Erdgas</c:v>
              </c:pt>
              <c:pt idx="3">
                <c:v>Raffinerie- und Flüssiggas</c:v>
              </c:pt>
              <c:pt idx="4">
                <c:v>and. Mineralöl-prod. u sonst.</c:v>
              </c:pt>
            </c:strLit>
          </c:cat>
          <c:val>
            <c:numLit>
              <c:formatCode>0</c:formatCode>
              <c:ptCount val="5"/>
              <c:pt idx="0">
                <c:v>0</c:v>
              </c:pt>
              <c:pt idx="1">
                <c:v>0.65667070424976093</c:v>
              </c:pt>
              <c:pt idx="2">
                <c:v>6.2635649999999998</c:v>
              </c:pt>
              <c:pt idx="3">
                <c:v>0.38160004703177253</c:v>
              </c:pt>
              <c:pt idx="4">
                <c:v>0.16219160122222223</c:v>
              </c:pt>
            </c:numLit>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oddFooter>&amp;L&amp;"Arial,Standard"&amp;8Ministerium für Energiewende, Landwirtschaft, Umwelt und ländliche Räume Schleswig-Holstein
Statistisches Amt für Hamburg und Schleswig-Holstein</c:oddFooter>
    </c:headerFooter>
    <c:pageMargins b="0.78740157499999996" l="0.7" r="0.7" t="0.78740157499999996"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88407699037624E-2"/>
          <c:y val="0.10062674275807267"/>
          <c:w val="0.57647342604025398"/>
          <c:h val="0.74844990247778664"/>
        </c:manualLayout>
      </c:layout>
      <c:lineChart>
        <c:grouping val="standard"/>
        <c:varyColors val="0"/>
        <c:ser>
          <c:idx val="1"/>
          <c:order val="0"/>
          <c:tx>
            <c:v>Wärme</c:v>
          </c:tx>
          <c:spPr>
            <a:ln>
              <a:solidFill>
                <a:schemeClr val="accent6">
                  <a:lumMod val="75000"/>
                </a:schemeClr>
              </a:solidFill>
            </a:ln>
          </c:spPr>
          <c:marker>
            <c:symbol val="none"/>
          </c:marker>
          <c:dLbls>
            <c:dLbl>
              <c:idx val="23"/>
              <c:layout>
                <c:manualLayout>
                  <c:x val="0.12348079845282489"/>
                  <c:y val="0.18343307086614175"/>
                </c:manualLayout>
              </c:layout>
              <c:tx>
                <c:rich>
                  <a:bodyPr anchorCtr="0"/>
                  <a:lstStyle/>
                  <a:p>
                    <a:pPr algn="l">
                      <a:defRPr sz="1100"/>
                    </a:pPr>
                    <a:endParaRPr lang="en-US" sz="600" b="1">
                      <a:solidFill>
                        <a:schemeClr val="accent5">
                          <a:lumMod val="75000"/>
                        </a:schemeClr>
                      </a:solidFill>
                    </a:endParaRPr>
                  </a:p>
                  <a:p>
                    <a:pPr algn="l">
                      <a:defRPr sz="1100"/>
                    </a:pPr>
                    <a:r>
                      <a:rPr lang="en-US" sz="1100" b="1">
                        <a:solidFill>
                          <a:schemeClr val="accent6">
                            <a:lumMod val="75000"/>
                          </a:schemeClr>
                        </a:solidFill>
                      </a:rPr>
                      <a:t>-18,2%</a:t>
                    </a:r>
                  </a:p>
                  <a:p>
                    <a:pPr algn="l">
                      <a:defRPr sz="1100"/>
                    </a:pPr>
                    <a:endParaRPr lang="en-US" sz="1100" b="1">
                      <a:solidFill>
                        <a:schemeClr val="accent6">
                          <a:lumMod val="75000"/>
                        </a:schemeClr>
                      </a:solidFill>
                    </a:endParaRPr>
                  </a:p>
                  <a:p>
                    <a:pPr algn="l">
                      <a:defRPr sz="1100"/>
                    </a:pPr>
                    <a:endParaRPr lang="en-US" sz="1000" b="1">
                      <a:solidFill>
                        <a:schemeClr val="accent6">
                          <a:lumMod val="75000"/>
                        </a:schemeClr>
                      </a:solidFill>
                    </a:endParaRPr>
                  </a:p>
                  <a:p>
                    <a:pPr algn="l">
                      <a:defRPr sz="1100"/>
                    </a:pPr>
                    <a:endParaRPr lang="en-US" sz="1100" b="1">
                      <a:solidFill>
                        <a:schemeClr val="accent6">
                          <a:lumMod val="75000"/>
                        </a:schemeClr>
                      </a:solidFill>
                    </a:endParaRPr>
                  </a:p>
                  <a:p>
                    <a:pPr algn="l">
                      <a:defRPr sz="1100"/>
                    </a:pPr>
                    <a:r>
                      <a:rPr lang="en-US" sz="1100" b="1">
                        <a:solidFill>
                          <a:sysClr val="windowText" lastClr="000000"/>
                        </a:solidFill>
                      </a:rPr>
                      <a:t>-  6,3%</a:t>
                    </a:r>
                  </a:p>
                  <a:p>
                    <a:pPr algn="l">
                      <a:defRPr sz="1100"/>
                    </a:pPr>
                    <a:endParaRPr lang="en-US" sz="600" b="1">
                      <a:solidFill>
                        <a:sysClr val="windowText" lastClr="000000"/>
                      </a:solidFill>
                    </a:endParaRPr>
                  </a:p>
                  <a:p>
                    <a:pPr algn="l">
                      <a:defRPr sz="1100"/>
                    </a:pPr>
                    <a:endParaRPr lang="en-US" sz="1300" b="1">
                      <a:solidFill>
                        <a:sysClr val="windowText" lastClr="000000"/>
                      </a:solidFill>
                    </a:endParaRPr>
                  </a:p>
                  <a:p>
                    <a:pPr algn="l">
                      <a:defRPr sz="1100"/>
                    </a:pPr>
                    <a:r>
                      <a:rPr lang="en-US" sz="1100" b="1">
                        <a:solidFill>
                          <a:schemeClr val="accent4"/>
                        </a:solidFill>
                      </a:rPr>
                      <a:t>+ 0,1%</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8.4479555187180561E-2"/>
                      <c:h val="0.60238532110091747"/>
                    </c:manualLayout>
                  </c15:layout>
                </c:ext>
              </c:extLst>
            </c:dLbl>
            <c:spPr>
              <a:noFill/>
              <a:ln>
                <a:noFill/>
              </a:ln>
              <a:effectLst/>
            </c:spPr>
            <c:txPr>
              <a:bodyPr/>
              <a:lstStyle/>
              <a:p>
                <a:pPr>
                  <a:defRPr sz="1100"/>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Lit>
              <c:formatCode>0</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0.0</c:formatCode>
              <c:ptCount val="30"/>
              <c:pt idx="0">
                <c:v>48.402222222222221</c:v>
              </c:pt>
              <c:pt idx="1">
                <c:v>50.612222222222222</c:v>
              </c:pt>
              <c:pt idx="2">
                <c:v>50.260555555555555</c:v>
              </c:pt>
              <c:pt idx="3">
                <c:v>50.893333333333331</c:v>
              </c:pt>
              <c:pt idx="4">
                <c:v>49.093333333333334</c:v>
              </c:pt>
              <c:pt idx="5">
                <c:v>48.759722222222223</c:v>
              </c:pt>
              <c:pt idx="6">
                <c:v>53.339722222222221</c:v>
              </c:pt>
              <c:pt idx="7">
                <c:v>50.141104947777769</c:v>
              </c:pt>
              <c:pt idx="8">
                <c:v>48.202605872222229</c:v>
              </c:pt>
              <c:pt idx="9">
                <c:v>46.102883650000003</c:v>
              </c:pt>
              <c:pt idx="10">
                <c:v>44.071790750767541</c:v>
              </c:pt>
              <c:pt idx="11">
                <c:v>46.460926305701172</c:v>
              </c:pt>
              <c:pt idx="12">
                <c:v>42.397618898453722</c:v>
              </c:pt>
              <c:pt idx="13">
                <c:v>43.275848133739863</c:v>
              </c:pt>
              <c:pt idx="14">
                <c:v>41.364037918454962</c:v>
              </c:pt>
              <c:pt idx="15">
                <c:v>37.728411688985346</c:v>
              </c:pt>
              <c:pt idx="16">
                <c:v>38.67432260575611</c:v>
              </c:pt>
              <c:pt idx="17">
                <c:v>33.425518689329984</c:v>
              </c:pt>
              <c:pt idx="18">
                <c:v>37.551396612213765</c:v>
              </c:pt>
              <c:pt idx="19">
                <c:v>36.373778306369246</c:v>
              </c:pt>
              <c:pt idx="20">
                <c:v>40.516665018944956</c:v>
              </c:pt>
              <c:pt idx="21">
                <c:v>37.376265650514249</c:v>
              </c:pt>
              <c:pt idx="22">
                <c:v>38.205233633613396</c:v>
              </c:pt>
              <c:pt idx="23">
                <c:v>40.716727563749387</c:v>
              </c:pt>
              <c:pt idx="24">
                <c:v>36.676734957949328</c:v>
              </c:pt>
              <c:pt idx="25">
                <c:v>38.221846638180985</c:v>
              </c:pt>
              <c:pt idx="26">
                <c:v>38.860003060264731</c:v>
              </c:pt>
              <c:pt idx="27">
                <c:v>40.475527686166721</c:v>
              </c:pt>
              <c:pt idx="28">
                <c:v>39.766243717910712</c:v>
              </c:pt>
              <c:pt idx="29">
                <c:v>38.957253155111786</c:v>
              </c:pt>
            </c:numLit>
          </c:val>
          <c:smooth val="0"/>
        </c:ser>
        <c:ser>
          <c:idx val="2"/>
          <c:order val="1"/>
          <c:tx>
            <c:v>Kraftstoffe</c:v>
          </c:tx>
          <c:spPr>
            <a:ln>
              <a:solidFill>
                <a:schemeClr val="tx1">
                  <a:lumMod val="75000"/>
                  <a:lumOff val="25000"/>
                </a:schemeClr>
              </a:solidFill>
            </a:ln>
          </c:spPr>
          <c:marker>
            <c:symbol val="none"/>
          </c:marker>
          <c:cat>
            <c:numLit>
              <c:formatCode>0</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0.0</c:formatCode>
              <c:ptCount val="30"/>
              <c:pt idx="0">
                <c:v>24.628055555555555</c:v>
              </c:pt>
              <c:pt idx="1">
                <c:v>24.574444444444445</c:v>
              </c:pt>
              <c:pt idx="2">
                <c:v>24.822222222222223</c:v>
              </c:pt>
              <c:pt idx="3">
                <c:v>25.460277777777776</c:v>
              </c:pt>
              <c:pt idx="4">
                <c:v>24.778055555555557</c:v>
              </c:pt>
              <c:pt idx="5">
                <c:v>25.086111111111112</c:v>
              </c:pt>
              <c:pt idx="6">
                <c:v>24.452500000000001</c:v>
              </c:pt>
              <c:pt idx="7">
                <c:v>24.609722222222221</c:v>
              </c:pt>
              <c:pt idx="8">
                <c:v>25.171388888888888</c:v>
              </c:pt>
              <c:pt idx="9">
                <c:v>25.37361111111111</c:v>
              </c:pt>
              <c:pt idx="10">
                <c:v>25.202122222222222</c:v>
              </c:pt>
              <c:pt idx="11">
                <c:v>24.516507777777779</c:v>
              </c:pt>
              <c:pt idx="12">
                <c:v>24.431539166666667</c:v>
              </c:pt>
              <c:pt idx="13">
                <c:v>23.51832699402711</c:v>
              </c:pt>
              <c:pt idx="14">
                <c:v>23.851140291728836</c:v>
              </c:pt>
              <c:pt idx="15">
                <c:v>22.998246964912283</c:v>
              </c:pt>
              <c:pt idx="16">
                <c:v>23.041775508771931</c:v>
              </c:pt>
              <c:pt idx="17">
                <c:v>22.776884219005847</c:v>
              </c:pt>
              <c:pt idx="18">
                <c:v>22.116458485380114</c:v>
              </c:pt>
              <c:pt idx="19">
                <c:v>22.042055948605196</c:v>
              </c:pt>
              <c:pt idx="20">
                <c:v>22.118452250794977</c:v>
              </c:pt>
              <c:pt idx="21">
                <c:v>22.009297639092729</c:v>
              </c:pt>
              <c:pt idx="22">
                <c:v>22.007574164134034</c:v>
              </c:pt>
              <c:pt idx="23">
                <c:v>22.446009930262271</c:v>
              </c:pt>
              <c:pt idx="24">
                <c:v>22.438677844532393</c:v>
              </c:pt>
              <c:pt idx="25">
                <c:v>22.520003871823672</c:v>
              </c:pt>
              <c:pt idx="26">
                <c:v>22.917144066946271</c:v>
              </c:pt>
              <c:pt idx="27">
                <c:v>23.078437329233324</c:v>
              </c:pt>
              <c:pt idx="28">
                <c:v>22.67912105534765</c:v>
              </c:pt>
              <c:pt idx="29">
                <c:v>23.081786879617088</c:v>
              </c:pt>
            </c:numLit>
          </c:val>
          <c:smooth val="0"/>
        </c:ser>
        <c:ser>
          <c:idx val="0"/>
          <c:order val="2"/>
          <c:tx>
            <c:v>Strom</c:v>
          </c:tx>
          <c:spPr>
            <a:ln>
              <a:solidFill>
                <a:schemeClr val="accent4"/>
              </a:solidFill>
            </a:ln>
          </c:spPr>
          <c:marker>
            <c:symbol val="none"/>
          </c:marker>
          <c:cat>
            <c:numLit>
              <c:formatCode>0</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0.0</c:formatCode>
              <c:ptCount val="30"/>
              <c:pt idx="0">
                <c:v>11.951111111111111</c:v>
              </c:pt>
              <c:pt idx="1">
                <c:v>12.257777777777777</c:v>
              </c:pt>
              <c:pt idx="2">
                <c:v>12.356944444444444</c:v>
              </c:pt>
              <c:pt idx="3">
                <c:v>12.056944444444444</c:v>
              </c:pt>
              <c:pt idx="4">
                <c:v>12.501111111111111</c:v>
              </c:pt>
              <c:pt idx="5">
                <c:v>12.48</c:v>
              </c:pt>
              <c:pt idx="6">
                <c:v>12.821944444444444</c:v>
              </c:pt>
              <c:pt idx="7">
                <c:v>12.948888888888888</c:v>
              </c:pt>
              <c:pt idx="8">
                <c:v>12.726944444444445</c:v>
              </c:pt>
              <c:pt idx="9">
                <c:v>12.725</c:v>
              </c:pt>
              <c:pt idx="10">
                <c:v>13.359</c:v>
              </c:pt>
              <c:pt idx="11">
                <c:v>13.064935</c:v>
              </c:pt>
              <c:pt idx="12">
                <c:v>12.467187000000001</c:v>
              </c:pt>
              <c:pt idx="13">
                <c:v>14.269995801740009</c:v>
              </c:pt>
              <c:pt idx="14">
                <c:v>14.25028090961332</c:v>
              </c:pt>
              <c:pt idx="15">
                <c:v>15.393113006005228</c:v>
              </c:pt>
              <c:pt idx="16">
                <c:v>15.363375969723798</c:v>
              </c:pt>
              <c:pt idx="17">
                <c:v>15.563762895275309</c:v>
              </c:pt>
              <c:pt idx="18">
                <c:v>14.966734359021256</c:v>
              </c:pt>
              <c:pt idx="19">
                <c:v>13.92144621120498</c:v>
              </c:pt>
              <c:pt idx="20">
                <c:v>14.254980207500513</c:v>
              </c:pt>
              <c:pt idx="21">
                <c:v>14.162071382547833</c:v>
              </c:pt>
              <c:pt idx="22">
                <c:v>14.01840258310186</c:v>
              </c:pt>
              <c:pt idx="23">
                <c:v>14.322949159824693</c:v>
              </c:pt>
              <c:pt idx="24">
                <c:v>13.603831149444446</c:v>
              </c:pt>
              <c:pt idx="25">
                <c:v>13.275293555555557</c:v>
              </c:pt>
              <c:pt idx="26">
                <c:v>12.578238081555558</c:v>
              </c:pt>
              <c:pt idx="27">
                <c:v>12.344432919777777</c:v>
              </c:pt>
              <c:pt idx="28">
                <c:v>12.297523578000002</c:v>
              </c:pt>
              <c:pt idx="29">
                <c:v>11.960019037999999</c:v>
              </c:pt>
            </c:numLit>
          </c:val>
          <c:smooth val="0"/>
        </c:ser>
        <c:dLbls>
          <c:showLegendKey val="0"/>
          <c:showVal val="0"/>
          <c:showCatName val="0"/>
          <c:showSerName val="0"/>
          <c:showPercent val="0"/>
          <c:showBubbleSize val="0"/>
        </c:dLbls>
        <c:smooth val="0"/>
        <c:axId val="477111584"/>
        <c:axId val="477107272"/>
      </c:lineChart>
      <c:catAx>
        <c:axId val="477111584"/>
        <c:scaling>
          <c:orientation val="minMax"/>
        </c:scaling>
        <c:delete val="0"/>
        <c:axPos val="b"/>
        <c:numFmt formatCode="0" sourceLinked="1"/>
        <c:majorTickMark val="out"/>
        <c:minorTickMark val="none"/>
        <c:tickLblPos val="low"/>
        <c:txPr>
          <a:bodyPr rot="-5400000" vert="horz"/>
          <a:lstStyle/>
          <a:p>
            <a:pPr>
              <a:defRPr/>
            </a:pPr>
            <a:endParaRPr lang="de-DE"/>
          </a:p>
        </c:txPr>
        <c:crossAx val="477107272"/>
        <c:crosses val="autoZero"/>
        <c:auto val="1"/>
        <c:lblAlgn val="ctr"/>
        <c:lblOffset val="100"/>
        <c:tickLblSkip val="3"/>
        <c:noMultiLvlLbl val="0"/>
      </c:catAx>
      <c:valAx>
        <c:axId val="477107272"/>
        <c:scaling>
          <c:orientation val="minMax"/>
        </c:scaling>
        <c:delete val="0"/>
        <c:axPos val="l"/>
        <c:majorGridlines/>
        <c:numFmt formatCode="#\ ###\ ##0" sourceLinked="0"/>
        <c:majorTickMark val="out"/>
        <c:minorTickMark val="none"/>
        <c:tickLblPos val="nextTo"/>
        <c:crossAx val="477111584"/>
        <c:crosses val="autoZero"/>
        <c:crossBetween val="midCat"/>
      </c:valAx>
    </c:plotArea>
    <c:legend>
      <c:legendPos val="r"/>
      <c:layout>
        <c:manualLayout>
          <c:xMode val="edge"/>
          <c:yMode val="edge"/>
          <c:x val="0.77399571764055808"/>
          <c:y val="0.48373473957957092"/>
          <c:w val="0.164933472326242"/>
          <c:h val="0.32208856461749619"/>
        </c:manualLayout>
      </c:layout>
      <c:overlay val="0"/>
      <c:txPr>
        <a:bodyPr/>
        <a:lstStyle/>
        <a:p>
          <a:pPr>
            <a:defRPr b="0"/>
          </a:pPr>
          <a:endParaRPr lang="de-DE"/>
        </a:p>
      </c:txPr>
    </c:legend>
    <c:plotVisOnly val="1"/>
    <c:dispBlanksAs val="gap"/>
    <c:showDLblsOverMax val="0"/>
  </c:chart>
  <c:spPr>
    <a:ln w="3175">
      <a:solidFill>
        <a:schemeClr val="tx2"/>
      </a:solidFill>
    </a:ln>
  </c:spPr>
  <c:printSettings>
    <c:headerFooter>
      <c:oddFooter>&amp;L&amp;"Arial,Standard"&amp;8Ministerium für Energiewende, Landwirtschaft, Umwelt und ländliche Räume Schleswig-Holstein
Statistisches Amt für Hamburg und Schleswig-Holstein</c:oddFooter>
    </c:headerFooter>
    <c:pageMargins b="0.78740157499999996" l="0.7" r="0.7" t="0.78740157499999996" header="0.3" footer="0.3"/>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527272326253332"/>
          <c:y val="6.2742652217977696E-3"/>
          <c:w val="0.66339299499327287"/>
          <c:h val="0.93794573945583537"/>
        </c:manualLayout>
      </c:layout>
      <c:pieChart>
        <c:varyColors val="1"/>
        <c:ser>
          <c:idx val="0"/>
          <c:order val="0"/>
          <c:spPr>
            <a:ln>
              <a:solidFill>
                <a:schemeClr val="tx1"/>
              </a:solidFill>
            </a:ln>
          </c:spPr>
          <c:dPt>
            <c:idx val="0"/>
            <c:bubble3D val="0"/>
            <c:spPr>
              <a:solidFill>
                <a:schemeClr val="accent6">
                  <a:lumMod val="75000"/>
                </a:schemeClr>
              </a:solidFill>
              <a:ln>
                <a:solidFill>
                  <a:schemeClr val="tx1"/>
                </a:solidFill>
              </a:ln>
            </c:spPr>
          </c:dPt>
          <c:dPt>
            <c:idx val="1"/>
            <c:bubble3D val="0"/>
            <c:spPr>
              <a:solidFill>
                <a:schemeClr val="tx1">
                  <a:lumMod val="65000"/>
                  <a:lumOff val="35000"/>
                </a:schemeClr>
              </a:solidFill>
              <a:ln>
                <a:solidFill>
                  <a:schemeClr val="tx1"/>
                </a:solidFill>
              </a:ln>
            </c:spPr>
          </c:dPt>
          <c:dPt>
            <c:idx val="2"/>
            <c:bubble3D val="0"/>
            <c:spPr>
              <a:solidFill>
                <a:schemeClr val="tx1">
                  <a:lumMod val="65000"/>
                  <a:lumOff val="35000"/>
                </a:schemeClr>
              </a:solidFill>
              <a:ln>
                <a:solidFill>
                  <a:schemeClr val="tx1"/>
                </a:solidFill>
              </a:ln>
            </c:spPr>
          </c:dPt>
          <c:dPt>
            <c:idx val="4"/>
            <c:bubble3D val="0"/>
            <c:spPr>
              <a:solidFill>
                <a:schemeClr val="accent4"/>
              </a:solidFill>
              <a:ln>
                <a:solidFill>
                  <a:schemeClr val="tx1"/>
                </a:solidFill>
              </a:ln>
            </c:spPr>
          </c:dPt>
          <c:dLbls>
            <c:dLbl>
              <c:idx val="0"/>
              <c:layout>
                <c:manualLayout>
                  <c:x val="-7.0262924005844274E-2"/>
                  <c:y val="-3.2261635612380088E-2"/>
                </c:manualLayout>
              </c:layout>
              <c:showLegendKey val="0"/>
              <c:showVal val="0"/>
              <c:showCatName val="0"/>
              <c:showSerName val="0"/>
              <c:showPercent val="1"/>
              <c:showBubbleSize val="0"/>
              <c:extLst>
                <c:ext xmlns:c15="http://schemas.microsoft.com/office/drawing/2012/chart" uri="{CE6537A1-D6FC-4f65-9D91-7224C49458BB}">
                  <c15:layout>
                    <c:manualLayout>
                      <c:w val="0.26006914066297271"/>
                      <c:h val="0.27631048387096774"/>
                    </c:manualLayout>
                  </c15:layout>
                </c:ext>
              </c:extLst>
            </c:dLbl>
            <c:dLbl>
              <c:idx val="1"/>
              <c:layout>
                <c:manualLayout>
                  <c:x val="0.25214034254513029"/>
                  <c:y val="-0.19783701736078171"/>
                </c:manualLayout>
              </c:layout>
              <c:showLegendKey val="0"/>
              <c:showVal val="0"/>
              <c:showCatName val="0"/>
              <c:showSerName val="0"/>
              <c:showPercent val="1"/>
              <c:showBubbleSize val="0"/>
              <c:extLst>
                <c:ext xmlns:c15="http://schemas.microsoft.com/office/drawing/2012/chart" uri="{CE6537A1-D6FC-4f65-9D91-7224C49458BB}">
                  <c15:layout>
                    <c:manualLayout>
                      <c:w val="0.26778519004568874"/>
                      <c:h val="0.27631048387096774"/>
                    </c:manualLayout>
                  </c15:layout>
                </c:ext>
              </c:extLst>
            </c:dLbl>
            <c:dLbl>
              <c:idx val="2"/>
              <c:layout>
                <c:manualLayout>
                  <c:x val="0.26133790679598523"/>
                  <c:y val="-0.12427377679252616"/>
                </c:manualLayout>
              </c:layout>
              <c:showLegendKey val="0"/>
              <c:showVal val="0"/>
              <c:showCatName val="0"/>
              <c:showSerName val="0"/>
              <c:showPercent val="1"/>
              <c:showBubbleSize val="0"/>
              <c:extLst>
                <c:ext xmlns:c15="http://schemas.microsoft.com/office/drawing/2012/chart" uri="{CE6537A1-D6FC-4f65-9D91-7224C49458BB}">
                  <c15:layout>
                    <c:manualLayout>
                      <c:w val="0.3015479162665643"/>
                      <c:h val="0.27631079697127409"/>
                    </c:manualLayout>
                  </c15:layout>
                </c:ext>
              </c:extLst>
            </c:dLbl>
            <c:dLbl>
              <c:idx val="4"/>
              <c:layout>
                <c:manualLayout>
                  <c:x val="0.17020856566748899"/>
                  <c:y val="0.13025594149908593"/>
                </c:manualLayout>
              </c:layout>
              <c:showLegendKey val="0"/>
              <c:showVal val="0"/>
              <c:showCatName val="0"/>
              <c:showSerName val="0"/>
              <c:showPercent val="1"/>
              <c:showBubbleSize val="0"/>
              <c:extLst>
                <c:ext xmlns:c15="http://schemas.microsoft.com/office/drawing/2012/chart" uri="{CE6537A1-D6FC-4f65-9D91-7224C49458BB}"/>
              </c:extLst>
            </c:dLbl>
            <c:numFmt formatCode="0.0%" sourceLinked="0"/>
            <c:spPr>
              <a:noFill/>
              <a:ln>
                <a:noFill/>
              </a:ln>
              <a:effectLst/>
            </c:spPr>
            <c:txPr>
              <a:bodyPr/>
              <a:lstStyle/>
              <a:p>
                <a:pPr>
                  <a:defRPr>
                    <a:solidFill>
                      <a:schemeClr val="bg1"/>
                    </a:solidFill>
                  </a:defRPr>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Lit>
              <c:ptCount val="5"/>
              <c:pt idx="0">
                <c:v>Wärme</c:v>
              </c:pt>
              <c:pt idx="2">
                <c:v>Kraftstoffe</c:v>
              </c:pt>
              <c:pt idx="4">
                <c:v>Strom</c:v>
              </c:pt>
            </c:strLit>
          </c:cat>
          <c:val>
            <c:numLit>
              <c:formatCode>General</c:formatCode>
              <c:ptCount val="5"/>
              <c:pt idx="0" formatCode="0.0">
                <c:v>152161.53099522885</c:v>
              </c:pt>
              <c:pt idx="2" formatCode="0.0">
                <c:v>83094.43276662151</c:v>
              </c:pt>
              <c:pt idx="4" formatCode="0.0">
                <c:v>43056.068536799998</c:v>
              </c:pt>
            </c:numLit>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899844525803701E-2"/>
          <c:y val="6.528944298629337E-2"/>
          <c:w val="0.65793871307487839"/>
          <c:h val="0.79256180325714221"/>
        </c:manualLayout>
      </c:layout>
      <c:areaChart>
        <c:grouping val="stacked"/>
        <c:varyColors val="0"/>
        <c:ser>
          <c:idx val="3"/>
          <c:order val="0"/>
          <c:tx>
            <c:v>Schiffsverkehr</c:v>
          </c:tx>
          <c:spPr>
            <a:solidFill>
              <a:srgbClr val="3333FF"/>
            </a:solidFill>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c:formatCode>
              <c:ptCount val="30"/>
              <c:pt idx="0">
                <c:v>0.77333333333333332</c:v>
              </c:pt>
              <c:pt idx="1">
                <c:v>0.75916666666666666</c:v>
              </c:pt>
              <c:pt idx="2">
                <c:v>0.80666666666666664</c:v>
              </c:pt>
              <c:pt idx="3">
                <c:v>0.81861111111111107</c:v>
              </c:pt>
              <c:pt idx="4">
                <c:v>0.7830555555555555</c:v>
              </c:pt>
              <c:pt idx="5">
                <c:v>0.69222222222222218</c:v>
              </c:pt>
              <c:pt idx="6">
                <c:v>0.6086111111111111</c:v>
              </c:pt>
              <c:pt idx="7">
                <c:v>0.46527777777777779</c:v>
              </c:pt>
              <c:pt idx="8">
                <c:v>0.42972222222222223</c:v>
              </c:pt>
              <c:pt idx="9">
                <c:v>0.34611111111111109</c:v>
              </c:pt>
              <c:pt idx="10">
                <c:v>0.32220000000000004</c:v>
              </c:pt>
              <c:pt idx="11">
                <c:v>0.31026666666666669</c:v>
              </c:pt>
              <c:pt idx="12">
                <c:v>0.27446666666666669</c:v>
              </c:pt>
              <c:pt idx="13">
                <c:v>0.30727198295776187</c:v>
              </c:pt>
              <c:pt idx="14">
                <c:v>0.35058741459395693</c:v>
              </c:pt>
              <c:pt idx="15">
                <c:v>0.378</c:v>
              </c:pt>
              <c:pt idx="16">
                <c:v>0.31080222222222226</c:v>
              </c:pt>
              <c:pt idx="17">
                <c:v>0.1933</c:v>
              </c:pt>
              <c:pt idx="18">
                <c:v>0.15402750000000001</c:v>
              </c:pt>
              <c:pt idx="19">
                <c:v>0.32039827166954105</c:v>
              </c:pt>
              <c:pt idx="20">
                <c:v>0.29443191048314576</c:v>
              </c:pt>
              <c:pt idx="21">
                <c:v>0.29539713440985571</c:v>
              </c:pt>
              <c:pt idx="22">
                <c:v>0.28361958087789391</c:v>
              </c:pt>
              <c:pt idx="23">
                <c:v>0.27212255867398932</c:v>
              </c:pt>
              <c:pt idx="24">
                <c:v>0.27202998235974968</c:v>
              </c:pt>
              <c:pt idx="25">
                <c:v>0.27068166789245479</c:v>
              </c:pt>
              <c:pt idx="26">
                <c:v>0.25870313077959495</c:v>
              </c:pt>
              <c:pt idx="27">
                <c:v>0.24694041050061072</c:v>
              </c:pt>
              <c:pt idx="28">
                <c:v>0.26606356135673026</c:v>
              </c:pt>
              <c:pt idx="29">
                <c:v>0.25191872259906084</c:v>
              </c:pt>
            </c:numLit>
          </c:val>
        </c:ser>
        <c:ser>
          <c:idx val="2"/>
          <c:order val="1"/>
          <c:tx>
            <c:v>Luftfahrt</c:v>
          </c:tx>
          <c:spPr>
            <a:solidFill>
              <a:srgbClr val="9CBDFE"/>
            </a:solidFill>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c:formatCode>
              <c:ptCount val="30"/>
              <c:pt idx="0">
                <c:v>1.1883333333333332</c:v>
              </c:pt>
              <c:pt idx="1">
                <c:v>0.8930555555555556</c:v>
              </c:pt>
              <c:pt idx="2">
                <c:v>0.70166666666666666</c:v>
              </c:pt>
              <c:pt idx="3">
                <c:v>0.72611111111111115</c:v>
              </c:pt>
              <c:pt idx="4">
                <c:v>0.75972222222222219</c:v>
              </c:pt>
              <c:pt idx="5">
                <c:v>0.57361111111111107</c:v>
              </c:pt>
              <c:pt idx="6">
                <c:v>0.43027777777777776</c:v>
              </c:pt>
              <c:pt idx="7">
                <c:v>0.47805555555555557</c:v>
              </c:pt>
              <c:pt idx="8">
                <c:v>0.47805555555555557</c:v>
              </c:pt>
              <c:pt idx="9">
                <c:v>0.44222222222222224</c:v>
              </c:pt>
              <c:pt idx="10">
                <c:v>0.49</c:v>
              </c:pt>
              <c:pt idx="11">
                <c:v>0.33459527777777776</c:v>
              </c:pt>
              <c:pt idx="12">
                <c:v>0.35848416666666666</c:v>
              </c:pt>
              <c:pt idx="13">
                <c:v>0.40626194444444441</c:v>
              </c:pt>
              <c:pt idx="14">
                <c:v>0.59737305555555564</c:v>
              </c:pt>
              <c:pt idx="15">
                <c:v>0.50181749999999992</c:v>
              </c:pt>
              <c:pt idx="16">
                <c:v>0.54709527777777767</c:v>
              </c:pt>
              <c:pt idx="17">
                <c:v>0.67787305555555555</c:v>
              </c:pt>
              <c:pt idx="18">
                <c:v>0.38065083333333327</c:v>
              </c:pt>
              <c:pt idx="19">
                <c:v>0.29904183805389178</c:v>
              </c:pt>
              <c:pt idx="20">
                <c:v>0.25371032766409402</c:v>
              </c:pt>
              <c:pt idx="21">
                <c:v>0.18301429936911512</c:v>
              </c:pt>
              <c:pt idx="22">
                <c:v>0.1678287946847023</c:v>
              </c:pt>
              <c:pt idx="23">
                <c:v>0.17275249567444925</c:v>
              </c:pt>
              <c:pt idx="24">
                <c:v>0.11393299312801669</c:v>
              </c:pt>
              <c:pt idx="25">
                <c:v>9.4076921087083182E-2</c:v>
              </c:pt>
              <c:pt idx="26">
                <c:v>6.4971133095759304E-2</c:v>
              </c:pt>
              <c:pt idx="27">
                <c:v>5.2434519566953039E-2</c:v>
              </c:pt>
              <c:pt idx="28">
                <c:v>0.1332385326111111</c:v>
              </c:pt>
              <c:pt idx="29">
                <c:v>7.08321551111111E-2</c:v>
              </c:pt>
            </c:numLit>
          </c:val>
        </c:ser>
        <c:ser>
          <c:idx val="4"/>
          <c:order val="2"/>
          <c:tx>
            <c:v>Schienenverkehr
Strom</c:v>
          </c:tx>
          <c:spPr>
            <a:solidFill>
              <a:srgbClr val="86E0CF"/>
            </a:solidFill>
            <a:ln w="25400">
              <a:noFill/>
            </a:ln>
          </c:spPr>
          <c:val>
            <c:numLit>
              <c:formatCode>#,##0</c:formatCode>
              <c:ptCount val="30"/>
              <c:pt idx="0">
                <c:v>6.5000000000000002E-2</c:v>
              </c:pt>
              <c:pt idx="1">
                <c:v>6.805555555555555E-2</c:v>
              </c:pt>
              <c:pt idx="2">
                <c:v>6.3055555555555559E-2</c:v>
              </c:pt>
              <c:pt idx="3">
                <c:v>6.805555555555555E-2</c:v>
              </c:pt>
              <c:pt idx="4">
                <c:v>5.6944444444444443E-2</c:v>
              </c:pt>
              <c:pt idx="5">
                <c:v>5.5E-2</c:v>
              </c:pt>
              <c:pt idx="6">
                <c:v>0.10194444444444445</c:v>
              </c:pt>
              <c:pt idx="7">
                <c:v>0.12305555555555556</c:v>
              </c:pt>
              <c:pt idx="8">
                <c:v>0.17194444444444446</c:v>
              </c:pt>
              <c:pt idx="9">
                <c:v>0.09</c:v>
              </c:pt>
              <c:pt idx="10">
                <c:v>6.0999999999999999E-2</c:v>
              </c:pt>
              <c:pt idx="11">
                <c:v>0.17319800000000002</c:v>
              </c:pt>
              <c:pt idx="12">
                <c:v>0.16367400000000001</c:v>
              </c:pt>
              <c:pt idx="13">
                <c:v>0.232654</c:v>
              </c:pt>
              <c:pt idx="14">
                <c:v>0.12347000000000001</c:v>
              </c:pt>
              <c:pt idx="15">
                <c:v>0.12501699999999999</c:v>
              </c:pt>
              <c:pt idx="16">
                <c:v>0.13845099999999999</c:v>
              </c:pt>
              <c:pt idx="17">
                <c:v>0.131158</c:v>
              </c:pt>
              <c:pt idx="18">
                <c:v>0.13337200000000002</c:v>
              </c:pt>
              <c:pt idx="19">
                <c:v>0.13336099999999998</c:v>
              </c:pt>
              <c:pt idx="20">
                <c:v>0.18748600000000001</c:v>
              </c:pt>
              <c:pt idx="21">
                <c:v>0.19813</c:v>
              </c:pt>
              <c:pt idx="22">
                <c:v>0.23341699999999999</c:v>
              </c:pt>
              <c:pt idx="23">
                <c:v>0.19645900000000002</c:v>
              </c:pt>
              <c:pt idx="24">
                <c:v>0.22329499999999999</c:v>
              </c:pt>
              <c:pt idx="25">
                <c:v>0.19608300000000001</c:v>
              </c:pt>
              <c:pt idx="26">
                <c:v>0.21973699999999999</c:v>
              </c:pt>
              <c:pt idx="27">
                <c:v>0.18194399999999999</c:v>
              </c:pt>
              <c:pt idx="28">
                <c:v>0.21113500000000002</c:v>
              </c:pt>
              <c:pt idx="29">
                <c:v>0.16735</c:v>
              </c:pt>
            </c:numLit>
          </c:val>
        </c:ser>
        <c:ser>
          <c:idx val="1"/>
          <c:order val="3"/>
          <c:tx>
            <c:v>Schienenverkehr
Diesel, Biotreibstoff</c:v>
          </c:tx>
          <c:spPr>
            <a:solidFill>
              <a:schemeClr val="accent5">
                <a:lumMod val="75000"/>
              </a:schemeClr>
            </a:solidFill>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c:formatCode>
              <c:ptCount val="30"/>
              <c:pt idx="0">
                <c:v>0.39083333333333331</c:v>
              </c:pt>
              <c:pt idx="1">
                <c:v>0.4152777777777778</c:v>
              </c:pt>
              <c:pt idx="2">
                <c:v>0.4152777777777778</c:v>
              </c:pt>
              <c:pt idx="3">
                <c:v>0.40333333333333332</c:v>
              </c:pt>
              <c:pt idx="4">
                <c:v>0.4152777777777778</c:v>
              </c:pt>
              <c:pt idx="5">
                <c:v>0.40583333333333332</c:v>
              </c:pt>
              <c:pt idx="6">
                <c:v>0.4177777777777778</c:v>
              </c:pt>
              <c:pt idx="7">
                <c:v>0.3938888888888889</c:v>
              </c:pt>
              <c:pt idx="8">
                <c:v>0.35805555555555557</c:v>
              </c:pt>
              <c:pt idx="9">
                <c:v>0.33416666666666667</c:v>
              </c:pt>
              <c:pt idx="10">
                <c:v>0.32220000000000004</c:v>
              </c:pt>
              <c:pt idx="11">
                <c:v>0.31026666666666669</c:v>
              </c:pt>
              <c:pt idx="12">
                <c:v>0.29833333333333334</c:v>
              </c:pt>
              <c:pt idx="13">
                <c:v>0.29062166447397869</c:v>
              </c:pt>
              <c:pt idx="14">
                <c:v>0.2802084373427895</c:v>
              </c:pt>
              <c:pt idx="15">
                <c:v>0.25227777777777777</c:v>
              </c:pt>
              <c:pt idx="16">
                <c:v>0.2334</c:v>
              </c:pt>
              <c:pt idx="17">
                <c:v>0.22929555555555553</c:v>
              </c:pt>
              <c:pt idx="18">
                <c:v>0.22289472222222223</c:v>
              </c:pt>
              <c:pt idx="19">
                <c:v>0.2046059973342054</c:v>
              </c:pt>
              <c:pt idx="20">
                <c:v>0.20926761758472118</c:v>
              </c:pt>
              <c:pt idx="21">
                <c:v>0.20087005139870187</c:v>
              </c:pt>
              <c:pt idx="22">
                <c:v>0.21271468565842042</c:v>
              </c:pt>
              <c:pt idx="23">
                <c:v>0.20113406510686171</c:v>
              </c:pt>
              <c:pt idx="24">
                <c:v>0.17741085806070628</c:v>
              </c:pt>
              <c:pt idx="25">
                <c:v>0.18830029070779467</c:v>
              </c:pt>
              <c:pt idx="26">
                <c:v>0.19990696469332336</c:v>
              </c:pt>
              <c:pt idx="27">
                <c:v>0.21166320900052346</c:v>
              </c:pt>
              <c:pt idx="28">
                <c:v>0.19978079835322074</c:v>
              </c:pt>
              <c:pt idx="29">
                <c:v>0.21131971038867392</c:v>
              </c:pt>
            </c:numLit>
          </c:val>
        </c:ser>
        <c:ser>
          <c:idx val="0"/>
          <c:order val="4"/>
          <c:tx>
            <c:v>Straßenverkehr</c:v>
          </c:tx>
          <c:spPr>
            <a:solidFill>
              <a:srgbClr val="8A89A3"/>
            </a:solidFill>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c:formatCode>
              <c:ptCount val="30"/>
              <c:pt idx="0">
                <c:v>20.769166666666667</c:v>
              </c:pt>
              <c:pt idx="1">
                <c:v>20.986388888888889</c:v>
              </c:pt>
              <c:pt idx="2">
                <c:v>21.366388888888888</c:v>
              </c:pt>
              <c:pt idx="3">
                <c:v>21.956388888888888</c:v>
              </c:pt>
              <c:pt idx="4">
                <c:v>21.21638888888889</c:v>
              </c:pt>
              <c:pt idx="5">
                <c:v>21.933611111111112</c:v>
              </c:pt>
              <c:pt idx="6">
                <c:v>21.69361111111111</c:v>
              </c:pt>
              <c:pt idx="7">
                <c:v>21.958333333333332</c:v>
              </c:pt>
              <c:pt idx="8">
                <c:v>22.555555555555557</c:v>
              </c:pt>
              <c:pt idx="9">
                <c:v>22.937222222222221</c:v>
              </c:pt>
              <c:pt idx="10">
                <c:v>22.67</c:v>
              </c:pt>
              <c:pt idx="11">
                <c:v>22.199521666666666</c:v>
              </c:pt>
              <c:pt idx="12">
                <c:v>22.198226111111111</c:v>
              </c:pt>
              <c:pt idx="13">
                <c:v>21.192248735448981</c:v>
              </c:pt>
              <c:pt idx="14">
                <c:v>21.322049045319989</c:v>
              </c:pt>
              <c:pt idx="15">
                <c:v>20.571556131578948</c:v>
              </c:pt>
              <c:pt idx="16">
                <c:v>20.673425953216373</c:v>
              </c:pt>
              <c:pt idx="17">
                <c:v>20.355664574561402</c:v>
              </c:pt>
              <c:pt idx="18">
                <c:v>20.020664985380119</c:v>
              </c:pt>
              <c:pt idx="19">
                <c:v>19.798657266410356</c:v>
              </c:pt>
              <c:pt idx="20">
                <c:v>19.926989802901328</c:v>
              </c:pt>
              <c:pt idx="21">
                <c:v>19.735797316492466</c:v>
              </c:pt>
              <c:pt idx="22">
                <c:v>19.83967200179519</c:v>
              </c:pt>
              <c:pt idx="23">
                <c:v>20.395211912477247</c:v>
              </c:pt>
              <c:pt idx="24">
                <c:v>20.551652027887069</c:v>
              </c:pt>
              <c:pt idx="25">
                <c:v>20.720595121445065</c:v>
              </c:pt>
              <c:pt idx="26">
                <c:v>21.191628866333087</c:v>
              </c:pt>
              <c:pt idx="27">
                <c:v>21.390829152619876</c:v>
              </c:pt>
              <c:pt idx="28">
                <c:v>20.87027618508256</c:v>
              </c:pt>
              <c:pt idx="29">
                <c:v>21.144898436621801</c:v>
              </c:pt>
            </c:numLit>
          </c:val>
        </c:ser>
        <c:dLbls>
          <c:showLegendKey val="0"/>
          <c:showVal val="0"/>
          <c:showCatName val="0"/>
          <c:showSerName val="0"/>
          <c:showPercent val="0"/>
          <c:showBubbleSize val="0"/>
        </c:dLbls>
        <c:axId val="477109624"/>
        <c:axId val="477105312"/>
      </c:areaChart>
      <c:catAx>
        <c:axId val="477109624"/>
        <c:scaling>
          <c:orientation val="minMax"/>
        </c:scaling>
        <c:delete val="0"/>
        <c:axPos val="b"/>
        <c:numFmt formatCode="General" sourceLinked="1"/>
        <c:majorTickMark val="out"/>
        <c:minorTickMark val="none"/>
        <c:tickLblPos val="nextTo"/>
        <c:txPr>
          <a:bodyPr rot="-5400000" vert="horz"/>
          <a:lstStyle/>
          <a:p>
            <a:pPr>
              <a:defRPr/>
            </a:pPr>
            <a:endParaRPr lang="de-DE"/>
          </a:p>
        </c:txPr>
        <c:crossAx val="477105312"/>
        <c:crosses val="autoZero"/>
        <c:auto val="1"/>
        <c:lblAlgn val="ctr"/>
        <c:lblOffset val="100"/>
        <c:tickLblSkip val="2"/>
        <c:noMultiLvlLbl val="0"/>
      </c:catAx>
      <c:valAx>
        <c:axId val="477105312"/>
        <c:scaling>
          <c:orientation val="minMax"/>
        </c:scaling>
        <c:delete val="0"/>
        <c:axPos val="l"/>
        <c:majorGridlines/>
        <c:numFmt formatCode="#,##0" sourceLinked="1"/>
        <c:majorTickMark val="out"/>
        <c:minorTickMark val="none"/>
        <c:tickLblPos val="nextTo"/>
        <c:crossAx val="477109624"/>
        <c:crosses val="autoZero"/>
        <c:crossBetween val="midCat"/>
      </c:valAx>
    </c:plotArea>
    <c:legend>
      <c:legendPos val="r"/>
      <c:layout>
        <c:manualLayout>
          <c:xMode val="edge"/>
          <c:yMode val="edge"/>
          <c:x val="0.73401207014728254"/>
          <c:y val="0.53436746208862929"/>
          <c:w val="0.26598798674736224"/>
          <c:h val="0.46563253791137077"/>
        </c:manualLayout>
      </c:layout>
      <c:overlay val="0"/>
    </c:legend>
    <c:plotVisOnly val="1"/>
    <c:dispBlanksAs val="zero"/>
    <c:showDLblsOverMax val="0"/>
  </c:chart>
  <c:spPr>
    <a:ln w="3175">
      <a:solidFill>
        <a:schemeClr val="tx2"/>
      </a:solidFill>
    </a:ln>
  </c:spPr>
  <c:printSettings>
    <c:headerFooter/>
    <c:pageMargins b="0.78740157499999996" l="0.7" r="0.7" t="0.78740157499999996"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69097516656578"/>
          <c:y val="0.18230741916029286"/>
          <c:w val="0.61647292549969712"/>
          <c:h val="0.69039869327154235"/>
        </c:manualLayout>
      </c:layout>
      <c:pieChart>
        <c:varyColors val="1"/>
        <c:ser>
          <c:idx val="0"/>
          <c:order val="0"/>
          <c:spPr>
            <a:ln>
              <a:solidFill>
                <a:schemeClr val="tx1"/>
              </a:solidFill>
            </a:ln>
          </c:spPr>
          <c:dPt>
            <c:idx val="0"/>
            <c:bubble3D val="0"/>
            <c:spPr>
              <a:solidFill>
                <a:srgbClr val="8A89A3"/>
              </a:solidFill>
              <a:ln>
                <a:solidFill>
                  <a:schemeClr val="tx1"/>
                </a:solidFill>
              </a:ln>
            </c:spPr>
          </c:dPt>
          <c:dPt>
            <c:idx val="1"/>
            <c:bubble3D val="0"/>
            <c:spPr>
              <a:solidFill>
                <a:schemeClr val="accent5">
                  <a:lumMod val="75000"/>
                </a:schemeClr>
              </a:solidFill>
              <a:ln>
                <a:solidFill>
                  <a:schemeClr val="tx1"/>
                </a:solidFill>
              </a:ln>
            </c:spPr>
          </c:dPt>
          <c:dPt>
            <c:idx val="2"/>
            <c:bubble3D val="0"/>
            <c:spPr>
              <a:solidFill>
                <a:schemeClr val="accent5">
                  <a:lumMod val="60000"/>
                  <a:lumOff val="40000"/>
                </a:schemeClr>
              </a:solidFill>
              <a:ln>
                <a:solidFill>
                  <a:schemeClr val="tx1"/>
                </a:solidFill>
              </a:ln>
            </c:spPr>
          </c:dPt>
          <c:dPt>
            <c:idx val="3"/>
            <c:bubble3D val="0"/>
            <c:spPr>
              <a:solidFill>
                <a:srgbClr val="9CBDFE"/>
              </a:solidFill>
              <a:ln>
                <a:solidFill>
                  <a:schemeClr val="tx1"/>
                </a:solidFill>
              </a:ln>
            </c:spPr>
          </c:dPt>
          <c:dPt>
            <c:idx val="4"/>
            <c:bubble3D val="0"/>
            <c:spPr>
              <a:solidFill>
                <a:srgbClr val="3333FF"/>
              </a:solidFill>
              <a:ln>
                <a:solidFill>
                  <a:schemeClr val="tx1"/>
                </a:solidFill>
              </a:ln>
            </c:spPr>
          </c:dPt>
          <c:dLbls>
            <c:dLbl>
              <c:idx val="0"/>
              <c:layout>
                <c:manualLayout>
                  <c:x val="1.0752500045108415E-2"/>
                  <c:y val="-0.20111326564116544"/>
                </c:manualLayout>
              </c:layout>
              <c:tx>
                <c:rich>
                  <a:bodyPr/>
                  <a:lstStyle/>
                  <a:p>
                    <a:pPr>
                      <a:defRPr sz="1000">
                        <a:solidFill>
                          <a:schemeClr val="bg1"/>
                        </a:solidFill>
                      </a:defRPr>
                    </a:pPr>
                    <a:r>
                      <a:rPr lang="en-US">
                        <a:solidFill>
                          <a:schemeClr val="bg1"/>
                        </a:solidFill>
                      </a:rPr>
                      <a:t>96,8%</a:t>
                    </a:r>
                  </a:p>
                </c:rich>
              </c:tx>
              <c:numFmt formatCode="0.0%" sourceLinked="0"/>
              <c:spPr/>
              <c:showLegendKey val="0"/>
              <c:showVal val="0"/>
              <c:showCatName val="0"/>
              <c:showSerName val="0"/>
              <c:showPercent val="1"/>
              <c:showBubbleSize val="0"/>
              <c:extLst>
                <c:ext xmlns:c15="http://schemas.microsoft.com/office/drawing/2012/chart" uri="{CE6537A1-D6FC-4f65-9D91-7224C49458BB}">
                  <c15:layout>
                    <c:manualLayout>
                      <c:w val="0.30288560719793295"/>
                      <c:h val="0.18890420399724328"/>
                    </c:manualLayout>
                  </c15:layout>
                </c:ext>
              </c:extLst>
            </c:dLbl>
            <c:dLbl>
              <c:idx val="1"/>
              <c:layout>
                <c:manualLayout>
                  <c:x val="-0.25296281041792851"/>
                  <c:y val="-3.5911155488747917E-2"/>
                </c:manualLayout>
              </c:layout>
              <c:tx>
                <c:rich>
                  <a:bodyPr/>
                  <a:lstStyle/>
                  <a:p>
                    <a:pPr>
                      <a:defRPr sz="1000"/>
                    </a:pPr>
                    <a:r>
                      <a:rPr lang="en-US" sz="1000"/>
                      <a:t>1,0%</a:t>
                    </a:r>
                    <a:endParaRPr lang="en-US" sz="900"/>
                  </a:p>
                </c:rich>
              </c:tx>
              <c:numFmt formatCode="0.0%" sourceLinked="0"/>
              <c:spPr>
                <a:solidFill>
                  <a:schemeClr val="bg1"/>
                </a:solidFill>
              </c:spPr>
              <c:showLegendKey val="0"/>
              <c:showVal val="0"/>
              <c:showCatName val="0"/>
              <c:showSerName val="0"/>
              <c:showPercent val="1"/>
              <c:showBubbleSize val="0"/>
              <c:extLst>
                <c:ext xmlns:c15="http://schemas.microsoft.com/office/drawing/2012/chart" uri="{CE6537A1-D6FC-4f65-9D91-7224C49458BB}">
                  <c15:layout/>
                </c:ext>
              </c:extLst>
            </c:dLbl>
            <c:dLbl>
              <c:idx val="2"/>
              <c:layout>
                <c:manualLayout>
                  <c:x val="-8.6780358485340145E-2"/>
                  <c:y val="-7.6329986472430167E-2"/>
                </c:manualLayout>
              </c:layout>
              <c:tx>
                <c:rich>
                  <a:bodyPr/>
                  <a:lstStyle/>
                  <a:p>
                    <a:pPr>
                      <a:defRPr sz="1000"/>
                    </a:pPr>
                    <a:r>
                      <a:rPr lang="en-US" sz="1000"/>
                      <a:t>0,8%</a:t>
                    </a:r>
                    <a:endParaRPr lang="en-US" sz="900"/>
                  </a:p>
                </c:rich>
              </c:tx>
              <c:numFmt formatCode="0.0%" sourceLinked="0"/>
              <c:spPr/>
              <c:showLegendKey val="0"/>
              <c:showVal val="0"/>
              <c:showCatName val="0"/>
              <c:showSerName val="0"/>
              <c:showPercent val="1"/>
              <c:showBubbleSize val="0"/>
              <c:extLst>
                <c:ext xmlns:c15="http://schemas.microsoft.com/office/drawing/2012/chart" uri="{CE6537A1-D6FC-4f65-9D91-7224C49458BB}">
                  <c15:layout/>
                </c:ext>
              </c:extLst>
            </c:dLbl>
            <c:dLbl>
              <c:idx val="3"/>
              <c:layout>
                <c:manualLayout>
                  <c:x val="8.4625075711689771E-2"/>
                  <c:y val="-6.470259446376922E-2"/>
                </c:manualLayout>
              </c:layout>
              <c:numFmt formatCode="0.0%" sourceLinked="0"/>
              <c:spPr/>
              <c:txPr>
                <a:bodyPr/>
                <a:lstStyle/>
                <a:p>
                  <a:pPr>
                    <a:defRPr sz="1000"/>
                  </a:pPr>
                  <a:endParaRPr lang="de-DE"/>
                </a:p>
              </c:txPr>
              <c:showLegendKey val="0"/>
              <c:showVal val="0"/>
              <c:showCatName val="0"/>
              <c:showSerName val="0"/>
              <c:showPercent val="1"/>
              <c:showBubbleSize val="0"/>
              <c:extLst>
                <c:ext xmlns:c15="http://schemas.microsoft.com/office/drawing/2012/chart" uri="{CE6537A1-D6FC-4f65-9D91-7224C49458BB}">
                  <c15:layout/>
                </c:ext>
              </c:extLst>
            </c:dLbl>
            <c:dLbl>
              <c:idx val="4"/>
              <c:layout>
                <c:manualLayout>
                  <c:x val="0.24680121138703817"/>
                  <c:y val="-2.9111609153611141E-2"/>
                </c:manualLayout>
              </c:layout>
              <c:tx>
                <c:rich>
                  <a:bodyPr/>
                  <a:lstStyle/>
                  <a:p>
                    <a:r>
                      <a:rPr lang="en-US"/>
                      <a:t>1,2%</a:t>
                    </a:r>
                  </a:p>
                </c:rich>
              </c:tx>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a:lstStyle/>
              <a:p>
                <a:pPr>
                  <a:defRPr sz="1000"/>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val>
            <c:numLit>
              <c:formatCode>#,##0</c:formatCode>
              <c:ptCount val="5"/>
              <c:pt idx="0">
                <c:v>21.144898436621801</c:v>
              </c:pt>
              <c:pt idx="1">
                <c:v>0.21131971038867392</c:v>
              </c:pt>
              <c:pt idx="2">
                <c:v>0.16735</c:v>
              </c:pt>
              <c:pt idx="3">
                <c:v>7.08321551111111E-2</c:v>
              </c:pt>
              <c:pt idx="4">
                <c:v>0.25191872259906084</c:v>
              </c:pt>
            </c:numLit>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oddFooter>&amp;L&amp;"Arial,Standard"&amp;8Ministerium für Energiewende, Landwirtschaft, Umwelt und ländliche Räume Schleswig-Holstein
Statistisches Amt für Hamburg und Schleswig-Holstein</c:oddFooter>
    </c:headerFooter>
    <c:pageMargins b="0.78740157499999996" l="0.7" r="0.7" t="0.78740157499999996" header="0.3" footer="0.3"/>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899844525803701E-2"/>
          <c:y val="6.8258458488413415E-2"/>
          <c:w val="0.66234793567470729"/>
          <c:h val="0.7598014649463315"/>
        </c:manualLayout>
      </c:layout>
      <c:areaChart>
        <c:grouping val="stacked"/>
        <c:varyColors val="0"/>
        <c:ser>
          <c:idx val="2"/>
          <c:order val="0"/>
          <c:tx>
            <c:v>Ottokraftstoff</c:v>
          </c:tx>
          <c:spPr>
            <a:solidFill>
              <a:schemeClr val="tx1">
                <a:lumMod val="50000"/>
                <a:lumOff val="50000"/>
              </a:schemeClr>
            </a:solidFill>
          </c:spPr>
          <c:cat>
            <c:strLit>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strLit>
          </c:cat>
          <c:val>
            <c:numLit>
              <c:formatCode>0</c:formatCode>
              <c:ptCount val="30"/>
              <c:pt idx="0">
                <c:v>11993.333333333334</c:v>
              </c:pt>
              <c:pt idx="1">
                <c:v>11793.055555555555</c:v>
              </c:pt>
              <c:pt idx="2">
                <c:v>11805</c:v>
              </c:pt>
              <c:pt idx="3">
                <c:v>12264.722222222223</c:v>
              </c:pt>
              <c:pt idx="4">
                <c:v>11430</c:v>
              </c:pt>
              <c:pt idx="5">
                <c:v>11587.5</c:v>
              </c:pt>
              <c:pt idx="6">
                <c:v>11490.555555555555</c:v>
              </c:pt>
              <c:pt idx="7">
                <c:v>11635.833333333334</c:v>
              </c:pt>
              <c:pt idx="8">
                <c:v>11696.111111111111</c:v>
              </c:pt>
              <c:pt idx="9">
                <c:v>11684.166666666666</c:v>
              </c:pt>
              <c:pt idx="10">
                <c:v>11333.333333333334</c:v>
              </c:pt>
              <c:pt idx="11">
                <c:v>10958.321666666667</c:v>
              </c:pt>
              <c:pt idx="12">
                <c:v>10861.559444444445</c:v>
              </c:pt>
              <c:pt idx="13">
                <c:v>9833.4608333333344</c:v>
              </c:pt>
              <c:pt idx="14">
                <c:v>9458.5072222222207</c:v>
              </c:pt>
              <c:pt idx="15">
                <c:v>8660.2188888888886</c:v>
              </c:pt>
              <c:pt idx="16">
                <c:v>8037.3120833333323</c:v>
              </c:pt>
              <c:pt idx="17">
                <c:v>7621.2345277777777</c:v>
              </c:pt>
              <c:pt idx="18">
                <c:v>7241.4428055555554</c:v>
              </c:pt>
              <c:pt idx="19">
                <c:v>6984.870360678804</c:v>
              </c:pt>
              <c:pt idx="20">
                <c:v>6639.3723733313182</c:v>
              </c:pt>
              <c:pt idx="21">
                <c:v>6557.0788340941499</c:v>
              </c:pt>
              <c:pt idx="22">
                <c:v>6186.7099506089407</c:v>
              </c:pt>
              <c:pt idx="23">
                <c:v>6119.0874608475651</c:v>
              </c:pt>
              <c:pt idx="24">
                <c:v>6225.2030450416523</c:v>
              </c:pt>
              <c:pt idx="25">
                <c:v>5990.579920650287</c:v>
              </c:pt>
              <c:pt idx="26">
                <c:v>5988.3267421571318</c:v>
              </c:pt>
              <c:pt idx="27">
                <c:v>6018.2688547867419</c:v>
              </c:pt>
              <c:pt idx="28">
                <c:v>6040.0815206011921</c:v>
              </c:pt>
              <c:pt idx="29">
                <c:v>6101.0438331657961</c:v>
              </c:pt>
            </c:numLit>
          </c:val>
        </c:ser>
        <c:ser>
          <c:idx val="1"/>
          <c:order val="1"/>
          <c:tx>
            <c:v>Diesel</c:v>
          </c:tx>
          <c:spPr>
            <a:solidFill>
              <a:srgbClr val="6B6985"/>
            </a:solidFill>
          </c:spPr>
          <c:cat>
            <c:strLit>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strLit>
          </c:cat>
          <c:val>
            <c:numLit>
              <c:formatCode>0</c:formatCode>
              <c:ptCount val="30"/>
              <c:pt idx="0">
                <c:v>8775.8333333333339</c:v>
              </c:pt>
              <c:pt idx="1">
                <c:v>9193.3333333333339</c:v>
              </c:pt>
              <c:pt idx="2">
                <c:v>9561.3888888888887</c:v>
              </c:pt>
              <c:pt idx="3">
                <c:v>9691.6666666666661</c:v>
              </c:pt>
              <c:pt idx="4">
                <c:v>9786.3888888888887</c:v>
              </c:pt>
              <c:pt idx="5">
                <c:v>10346.111111111111</c:v>
              </c:pt>
              <c:pt idx="6">
                <c:v>10203.055555555555</c:v>
              </c:pt>
              <c:pt idx="7">
                <c:v>10322.5</c:v>
              </c:pt>
              <c:pt idx="8">
                <c:v>10859.444444444443</c:v>
              </c:pt>
              <c:pt idx="9">
                <c:v>11253.055555555555</c:v>
              </c:pt>
              <c:pt idx="10">
                <c:v>11336.666666666666</c:v>
              </c:pt>
              <c:pt idx="11">
                <c:v>11241.199999999999</c:v>
              </c:pt>
              <c:pt idx="12">
                <c:v>11336.666666666666</c:v>
              </c:pt>
              <c:pt idx="13">
                <c:v>11086.066666666668</c:v>
              </c:pt>
              <c:pt idx="14">
                <c:v>11479.866666666667</c:v>
              </c:pt>
              <c:pt idx="15">
                <c:v>11109.933333333334</c:v>
              </c:pt>
              <c:pt idx="16">
                <c:v>11100.386666666667</c:v>
              </c:pt>
              <c:pt idx="17">
                <c:v>11057.426666666668</c:v>
              </c:pt>
              <c:pt idx="18">
                <c:v>11286.546666666669</c:v>
              </c:pt>
              <c:pt idx="19">
                <c:v>11334.970571741438</c:v>
              </c:pt>
              <c:pt idx="20">
                <c:v>11794.522423239103</c:v>
              </c:pt>
              <c:pt idx="21">
                <c:v>11855.411840476878</c:v>
              </c:pt>
              <c:pt idx="22">
                <c:v>12256.0391354937</c:v>
              </c:pt>
              <c:pt idx="23">
                <c:v>12975.955433072035</c:v>
              </c:pt>
              <c:pt idx="24">
                <c:v>13032.900237849866</c:v>
              </c:pt>
              <c:pt idx="25">
                <c:v>13523.713547880041</c:v>
              </c:pt>
              <c:pt idx="26">
                <c:v>14001.720526299425</c:v>
              </c:pt>
              <c:pt idx="27">
                <c:v>14206.193097332167</c:v>
              </c:pt>
              <c:pt idx="28">
                <c:v>13568.010921582723</c:v>
              </c:pt>
              <c:pt idx="29">
                <c:v>13721.526286837676</c:v>
              </c:pt>
            </c:numLit>
          </c:val>
        </c:ser>
        <c:ser>
          <c:idx val="0"/>
          <c:order val="2"/>
          <c:tx>
            <c:v>Erdgas/Flüssiggas</c:v>
          </c:tx>
          <c:spPr>
            <a:solidFill>
              <a:schemeClr val="accent4">
                <a:lumMod val="40000"/>
                <a:lumOff val="60000"/>
              </a:schemeClr>
            </a:solidFill>
          </c:spPr>
          <c:cat>
            <c:strLit>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strLit>
          </c:cat>
          <c:val>
            <c:numLit>
              <c:formatCode>General</c:formatCode>
              <c:ptCount val="30"/>
              <c:pt idx="14" formatCode="0">
                <c:v>12.754444444444443</c:v>
              </c:pt>
              <c:pt idx="15" formatCode="0">
                <c:v>43.903909356725151</c:v>
              </c:pt>
              <c:pt idx="16" formatCode="0">
                <c:v>87.949425438596492</c:v>
              </c:pt>
              <c:pt idx="17" formatCode="0">
                <c:v>100.89226900584795</c:v>
              </c:pt>
              <c:pt idx="18" formatCode="0">
                <c:v>236.10662426900586</c:v>
              </c:pt>
              <c:pt idx="19" formatCode="0">
                <c:v>372.6393633167836</c:v>
              </c:pt>
              <c:pt idx="20" formatCode="0">
                <c:v>340.49788692982452</c:v>
              </c:pt>
              <c:pt idx="21" formatCode="0">
                <c:v>235.84403866959065</c:v>
              </c:pt>
              <c:pt idx="22" formatCode="0">
                <c:v>245.19855939847849</c:v>
              </c:pt>
              <c:pt idx="23" formatCode="0">
                <c:v>250.4886005770995</c:v>
              </c:pt>
              <c:pt idx="24" formatCode="0">
                <c:v>236.51517185392248</c:v>
              </c:pt>
              <c:pt idx="25" formatCode="0">
                <c:v>213.70510629622947</c:v>
              </c:pt>
              <c:pt idx="26" formatCode="0">
                <c:v>203.94015486793083</c:v>
              </c:pt>
              <c:pt idx="27" formatCode="0">
                <c:v>153.70361380189198</c:v>
              </c:pt>
              <c:pt idx="28" formatCode="0">
                <c:v>205.25871961379312</c:v>
              </c:pt>
              <c:pt idx="29" formatCode="0">
                <c:v>189.95849044877465</c:v>
              </c:pt>
            </c:numLit>
          </c:val>
        </c:ser>
        <c:ser>
          <c:idx val="5"/>
          <c:order val="3"/>
          <c:tx>
            <c:v>Biotreibstoff</c:v>
          </c:tx>
          <c:spPr>
            <a:solidFill>
              <a:schemeClr val="accent3"/>
            </a:solidFill>
            <a:ln w="25400">
              <a:noFill/>
            </a:ln>
          </c:spPr>
          <c:cat>
            <c:strLit>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strLit>
          </c:cat>
          <c:val>
            <c:numLit>
              <c:formatCode>General</c:formatCode>
              <c:ptCount val="30"/>
              <c:pt idx="13" formatCode="0">
                <c:v>272.7212354489813</c:v>
              </c:pt>
              <c:pt idx="14" formatCode="0">
                <c:v>370.92071198665582</c:v>
              </c:pt>
              <c:pt idx="15" formatCode="0">
                <c:v>757.5</c:v>
              </c:pt>
              <c:pt idx="16" formatCode="0">
                <c:v>1447.7777777777778</c:v>
              </c:pt>
              <c:pt idx="17" formatCode="0">
                <c:v>1576.1111111111111</c:v>
              </c:pt>
              <c:pt idx="18" formatCode="0">
                <c:v>1256.568888888889</c:v>
              </c:pt>
              <c:pt idx="19" formatCode="0">
                <c:v>1106.1769706733317</c:v>
              </c:pt>
              <c:pt idx="20" formatCode="0">
                <c:v>1151.9860082899734</c:v>
              </c:pt>
              <c:pt idx="21" formatCode="0">
                <c:v>1086.8014921407334</c:v>
              </c:pt>
              <c:pt idx="22" formatCode="0">
                <c:v>1150.8688007385144</c:v>
              </c:pt>
              <c:pt idx="23" formatCode="0">
                <c:v>1048.4609735361009</c:v>
              </c:pt>
              <c:pt idx="24" formatCode="0">
                <c:v>1056.1780175860729</c:v>
              </c:pt>
              <c:pt idx="25" formatCode="0">
                <c:v>990.17154661850464</c:v>
              </c:pt>
              <c:pt idx="26" formatCode="0">
                <c:v>994.25255411971114</c:v>
              </c:pt>
              <c:pt idx="27" formatCode="0">
                <c:v>1007.763586699076</c:v>
              </c:pt>
              <c:pt idx="28" formatCode="0">
                <c:v>1049.6916899515156</c:v>
              </c:pt>
              <c:pt idx="29" formatCode="0">
                <c:v>1121.77815950289</c:v>
              </c:pt>
            </c:numLit>
          </c:val>
        </c:ser>
        <c:ser>
          <c:idx val="3"/>
          <c:order val="4"/>
          <c:tx>
            <c:v>Strom</c:v>
          </c:tx>
          <c:spPr>
            <a:solidFill>
              <a:srgbClr val="C00000"/>
            </a:solidFill>
            <a:ln w="25400">
              <a:noFill/>
            </a:ln>
          </c:spPr>
          <c:cat>
            <c:strLit>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strLit>
          </c:cat>
          <c:val>
            <c:numLit>
              <c:formatCode>0</c:formatCode>
              <c:ptCount val="30"/>
              <c:pt idx="0">
                <c:v>65</c:v>
              </c:pt>
              <c:pt idx="1">
                <c:v>68.055555555555557</c:v>
              </c:pt>
              <c:pt idx="2">
                <c:v>63.055555555555557</c:v>
              </c:pt>
              <c:pt idx="3">
                <c:v>68.055555555555557</c:v>
              </c:pt>
              <c:pt idx="4">
                <c:v>56.944444444444443</c:v>
              </c:pt>
              <c:pt idx="5">
                <c:v>55</c:v>
              </c:pt>
              <c:pt idx="6">
                <c:v>101.94444444444444</c:v>
              </c:pt>
              <c:pt idx="7">
                <c:v>123.05555555555556</c:v>
              </c:pt>
              <c:pt idx="8">
                <c:v>171.94444444444443</c:v>
              </c:pt>
              <c:pt idx="9">
                <c:v>90</c:v>
              </c:pt>
              <c:pt idx="10">
                <c:v>61</c:v>
              </c:pt>
              <c:pt idx="11">
                <c:v>173.19800000000001</c:v>
              </c:pt>
              <c:pt idx="12">
                <c:v>163.67400000000001</c:v>
              </c:pt>
              <c:pt idx="13">
                <c:v>232.654</c:v>
              </c:pt>
              <c:pt idx="14">
                <c:v>123.47</c:v>
              </c:pt>
              <c:pt idx="15">
                <c:v>125.017</c:v>
              </c:pt>
              <c:pt idx="16">
                <c:v>138.45099999999999</c:v>
              </c:pt>
              <c:pt idx="17">
                <c:v>131.15799999999999</c:v>
              </c:pt>
              <c:pt idx="18">
                <c:v>133.37200000000001</c:v>
              </c:pt>
              <c:pt idx="19">
                <c:v>133.36099999999999</c:v>
              </c:pt>
              <c:pt idx="20">
                <c:v>188.09711111111113</c:v>
              </c:pt>
              <c:pt idx="21">
                <c:v>198.79111111111109</c:v>
              </c:pt>
              <c:pt idx="22">
                <c:v>234.27255555555556</c:v>
              </c:pt>
              <c:pt idx="23">
                <c:v>197.67844444444444</c:v>
              </c:pt>
              <c:pt idx="24">
                <c:v>224.15055555555554</c:v>
              </c:pt>
              <c:pt idx="25">
                <c:v>198.50800000000001</c:v>
              </c:pt>
              <c:pt idx="26">
                <c:v>223.12588888888885</c:v>
              </c:pt>
              <c:pt idx="27">
                <c:v>186.84399999999999</c:v>
              </c:pt>
              <c:pt idx="28">
                <c:v>218.36833333333331</c:v>
              </c:pt>
              <c:pt idx="29">
                <c:v>177.94166666666666</c:v>
              </c:pt>
            </c:numLit>
          </c:val>
        </c:ser>
        <c:dLbls>
          <c:showLegendKey val="0"/>
          <c:showVal val="0"/>
          <c:showCatName val="0"/>
          <c:showSerName val="0"/>
          <c:showPercent val="0"/>
          <c:showBubbleSize val="0"/>
        </c:dLbls>
        <c:axId val="477106488"/>
        <c:axId val="477108056"/>
      </c:areaChart>
      <c:catAx>
        <c:axId val="477106488"/>
        <c:scaling>
          <c:orientation val="minMax"/>
        </c:scaling>
        <c:delete val="0"/>
        <c:axPos val="b"/>
        <c:numFmt formatCode="General" sourceLinked="1"/>
        <c:majorTickMark val="out"/>
        <c:minorTickMark val="none"/>
        <c:tickLblPos val="nextTo"/>
        <c:txPr>
          <a:bodyPr rot="-5400000" vert="horz"/>
          <a:lstStyle/>
          <a:p>
            <a:pPr>
              <a:defRPr/>
            </a:pPr>
            <a:endParaRPr lang="de-DE"/>
          </a:p>
        </c:txPr>
        <c:crossAx val="477108056"/>
        <c:crosses val="autoZero"/>
        <c:auto val="1"/>
        <c:lblAlgn val="ctr"/>
        <c:lblOffset val="100"/>
        <c:tickLblSkip val="2"/>
        <c:noMultiLvlLbl val="0"/>
      </c:catAx>
      <c:valAx>
        <c:axId val="477108056"/>
        <c:scaling>
          <c:orientation val="minMax"/>
          <c:max val="25000"/>
        </c:scaling>
        <c:delete val="0"/>
        <c:axPos val="l"/>
        <c:majorGridlines/>
        <c:numFmt formatCode="0" sourceLinked="1"/>
        <c:majorTickMark val="out"/>
        <c:minorTickMark val="none"/>
        <c:tickLblPos val="nextTo"/>
        <c:crossAx val="477106488"/>
        <c:crosses val="autoZero"/>
        <c:crossBetween val="midCat"/>
        <c:dispUnits>
          <c:builtInUnit val="thousands"/>
          <c:dispUnitsLbl/>
        </c:dispUnits>
      </c:valAx>
    </c:plotArea>
    <c:legend>
      <c:legendPos val="r"/>
      <c:layout>
        <c:manualLayout>
          <c:xMode val="edge"/>
          <c:yMode val="edge"/>
          <c:x val="0.76153499785741063"/>
          <c:y val="0.62418252207974367"/>
          <c:w val="0.18977393954787911"/>
          <c:h val="0.32735179916413415"/>
        </c:manualLayout>
      </c:layout>
      <c:overlay val="0"/>
    </c:legend>
    <c:plotVisOnly val="1"/>
    <c:dispBlanksAs val="zero"/>
    <c:showDLblsOverMax val="0"/>
  </c:chart>
  <c:spPr>
    <a:ln w="3175">
      <a:solidFill>
        <a:schemeClr val="tx2"/>
      </a:solidFill>
    </a:ln>
  </c:spPr>
  <c:printSettings>
    <c:headerFooter/>
    <c:pageMargins b="0.78740157499999996" l="0.7" r="0.7" t="0.78740157499999996"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273427259310861"/>
          <c:y val="0.18816137566137567"/>
          <c:w val="0.60196758728791033"/>
          <c:h val="0.67904157252831909"/>
        </c:manualLayout>
      </c:layout>
      <c:pieChart>
        <c:varyColors val="1"/>
        <c:ser>
          <c:idx val="0"/>
          <c:order val="0"/>
          <c:spPr>
            <a:ln>
              <a:solidFill>
                <a:srgbClr val="000000"/>
              </a:solidFill>
            </a:ln>
          </c:spPr>
          <c:dPt>
            <c:idx val="0"/>
            <c:bubble3D val="0"/>
            <c:spPr>
              <a:solidFill>
                <a:srgbClr val="C00000"/>
              </a:solidFill>
              <a:ln>
                <a:solidFill>
                  <a:srgbClr val="000000"/>
                </a:solidFill>
              </a:ln>
            </c:spPr>
          </c:dPt>
          <c:dPt>
            <c:idx val="1"/>
            <c:bubble3D val="0"/>
            <c:spPr>
              <a:solidFill>
                <a:schemeClr val="accent3"/>
              </a:solidFill>
              <a:ln>
                <a:solidFill>
                  <a:srgbClr val="000000"/>
                </a:solidFill>
              </a:ln>
            </c:spPr>
          </c:dPt>
          <c:dPt>
            <c:idx val="2"/>
            <c:bubble3D val="0"/>
            <c:spPr>
              <a:solidFill>
                <a:schemeClr val="accent4">
                  <a:lumMod val="40000"/>
                  <a:lumOff val="60000"/>
                </a:schemeClr>
              </a:solidFill>
              <a:ln>
                <a:solidFill>
                  <a:srgbClr val="000000"/>
                </a:solidFill>
              </a:ln>
            </c:spPr>
          </c:dPt>
          <c:dPt>
            <c:idx val="3"/>
            <c:bubble3D val="0"/>
            <c:spPr>
              <a:solidFill>
                <a:srgbClr val="6B6985"/>
              </a:solidFill>
              <a:ln>
                <a:solidFill>
                  <a:srgbClr val="000000"/>
                </a:solidFill>
              </a:ln>
            </c:spPr>
          </c:dPt>
          <c:dPt>
            <c:idx val="4"/>
            <c:bubble3D val="0"/>
            <c:spPr>
              <a:solidFill>
                <a:schemeClr val="bg1">
                  <a:lumMod val="50000"/>
                </a:schemeClr>
              </a:solidFill>
              <a:ln>
                <a:solidFill>
                  <a:srgbClr val="000000"/>
                </a:solidFill>
              </a:ln>
            </c:spPr>
          </c:dPt>
          <c:dLbls>
            <c:dLbl>
              <c:idx val="0"/>
              <c:layout>
                <c:manualLayout>
                  <c:x val="-0.17700991039913114"/>
                  <c:y val="0"/>
                </c:manualLayout>
              </c:layout>
              <c:tx>
                <c:rich>
                  <a:bodyPr/>
                  <a:lstStyle/>
                  <a:p>
                    <a:r>
                      <a:rPr lang="en-US"/>
                      <a:t>Strom </a:t>
                    </a:r>
                    <a:fld id="{BFCAF46B-9DC5-4763-A952-C4BE9A9733A7}" type="VALUE">
                      <a:rPr lang="en-US"/>
                      <a:pPr/>
                      <a:t>[WERT]</a:t>
                    </a:fld>
                    <a:endParaRPr lang="en-US"/>
                  </a:p>
                </c:rich>
              </c:tx>
              <c:showLegendKey val="0"/>
              <c:showVal val="1"/>
              <c:showCatName val="0"/>
              <c:showSerName val="0"/>
              <c:showPercent val="0"/>
              <c:showBubbleSize val="0"/>
              <c:extLst>
                <c:ext xmlns:c15="http://schemas.microsoft.com/office/drawing/2012/chart" uri="{CE6537A1-D6FC-4f65-9D91-7224C49458BB}">
                  <c15:layout>
                    <c:manualLayout>
                      <c:w val="0.33158068603493523"/>
                      <c:h val="0.18116325181758097"/>
                    </c:manualLayout>
                  </c15:layout>
                  <c15:dlblFieldTable/>
                  <c15:showDataLabelsRange val="0"/>
                </c:ext>
              </c:extLst>
            </c:dLbl>
            <c:dLbl>
              <c:idx val="1"/>
              <c:layout>
                <c:manualLayout>
                  <c:x val="8.7186162265223244E-2"/>
                  <c:y val="-8.0843858733022786E-2"/>
                </c:manualLayout>
              </c:layout>
              <c:spPr/>
              <c:txPr>
                <a:bodyPr/>
                <a:lstStyle/>
                <a:p>
                  <a:pPr>
                    <a:defRPr>
                      <a:solidFill>
                        <a:sysClr val="windowText" lastClr="000000"/>
                      </a:solidFill>
                    </a:defRPr>
                  </a:pPr>
                  <a:endParaRPr lang="de-DE"/>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1.4375807797017224E-2"/>
                  <c:y val="1.029929531953614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8614484889039626"/>
                  <c:y val="-0.16894029086810636"/>
                </c:manualLayout>
              </c:layout>
              <c:spPr/>
              <c:txPr>
                <a:bodyPr/>
                <a:lstStyle/>
                <a:p>
                  <a:pPr>
                    <a:defRPr>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0.20796888892962884"/>
                  <c:y val="0.10460704887266636"/>
                </c:manualLayout>
              </c:layout>
              <c:spPr/>
              <c:txPr>
                <a:bodyPr/>
                <a:lstStyle/>
                <a:p>
                  <a:pPr>
                    <a:defRPr>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val>
            <c:numLit>
              <c:formatCode>0.0%</c:formatCode>
              <c:ptCount val="5"/>
              <c:pt idx="0">
                <c:v>8.3492676615434646E-3</c:v>
              </c:pt>
              <c:pt idx="1">
                <c:v>5.2635373636846679E-2</c:v>
              </c:pt>
              <c:pt idx="2">
                <c:v>8.9131135559756512E-3</c:v>
              </c:pt>
              <c:pt idx="3">
                <c:v>0.64383287984102866</c:v>
              </c:pt>
              <c:pt idx="4">
                <c:v>0.28626936530460562</c:v>
              </c:pt>
            </c:numLit>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899844525803701E-2"/>
          <c:y val="6.8258458488413415E-2"/>
          <c:w val="0.61983100326744867"/>
          <c:h val="0.7598014649463315"/>
        </c:manualLayout>
      </c:layout>
      <c:areaChart>
        <c:grouping val="stacked"/>
        <c:varyColors val="0"/>
        <c:ser>
          <c:idx val="2"/>
          <c:order val="0"/>
          <c:tx>
            <c:v>reine E-PKW</c:v>
          </c:tx>
          <c:spPr>
            <a:solidFill>
              <a:schemeClr val="bg1">
                <a:lumMod val="65000"/>
              </a:schemeClr>
            </a:solidFill>
          </c:spPr>
          <c:cat>
            <c:strLit>
              <c:ptCount val="3"/>
              <c:pt idx="0">
                <c:v>2017</c:v>
              </c:pt>
              <c:pt idx="1">
                <c:v>2018</c:v>
              </c:pt>
              <c:pt idx="2">
                <c:v>2019</c:v>
              </c:pt>
            </c:strLit>
          </c:cat>
          <c:val>
            <c:numLit>
              <c:formatCode>0.000</c:formatCode>
              <c:ptCount val="3"/>
              <c:pt idx="0">
                <c:v>2.6960000000000002</c:v>
              </c:pt>
              <c:pt idx="1">
                <c:v>4.3559999999999999</c:v>
              </c:pt>
              <c:pt idx="2">
                <c:v>6.8019999999999996</c:v>
              </c:pt>
            </c:numLit>
          </c:val>
        </c:ser>
        <c:ser>
          <c:idx val="1"/>
          <c:order val="1"/>
          <c:tx>
            <c:v>Plug-in-Hybride</c:v>
          </c:tx>
          <c:spPr>
            <a:solidFill>
              <a:srgbClr val="336699"/>
            </a:solidFill>
          </c:spPr>
          <c:cat>
            <c:strLit>
              <c:ptCount val="3"/>
              <c:pt idx="0">
                <c:v>2017</c:v>
              </c:pt>
              <c:pt idx="1">
                <c:v>2018</c:v>
              </c:pt>
              <c:pt idx="2">
                <c:v>2019</c:v>
              </c:pt>
            </c:strLit>
          </c:cat>
          <c:val>
            <c:numLit>
              <c:formatCode>0.000</c:formatCode>
              <c:ptCount val="3"/>
              <c:pt idx="0">
                <c:v>0.71199999999999997</c:v>
              </c:pt>
              <c:pt idx="1">
                <c:v>1.1830000000000001</c:v>
              </c:pt>
              <c:pt idx="2">
                <c:v>1.8320000000000001</c:v>
              </c:pt>
            </c:numLit>
          </c:val>
        </c:ser>
        <c:ser>
          <c:idx val="0"/>
          <c:order val="2"/>
          <c:tx>
            <c:v>Nutzfahrzeuge</c:v>
          </c:tx>
          <c:spPr>
            <a:solidFill>
              <a:schemeClr val="accent4">
                <a:lumMod val="40000"/>
                <a:lumOff val="60000"/>
              </a:schemeClr>
            </a:solidFill>
          </c:spPr>
          <c:cat>
            <c:strLit>
              <c:ptCount val="3"/>
              <c:pt idx="0">
                <c:v>2017</c:v>
              </c:pt>
              <c:pt idx="1">
                <c:v>2018</c:v>
              </c:pt>
              <c:pt idx="2">
                <c:v>2019</c:v>
              </c:pt>
            </c:strLit>
          </c:cat>
          <c:val>
            <c:numLit>
              <c:formatCode>0.000</c:formatCode>
              <c:ptCount val="3"/>
              <c:pt idx="0">
                <c:v>0.42399999999999999</c:v>
              </c:pt>
              <c:pt idx="1">
                <c:v>0.59299999999999997</c:v>
              </c:pt>
              <c:pt idx="2">
                <c:v>0.83499999999999996</c:v>
              </c:pt>
            </c:numLit>
          </c:val>
        </c:ser>
        <c:ser>
          <c:idx val="5"/>
          <c:order val="3"/>
          <c:tx>
            <c:v>Busse</c:v>
          </c:tx>
          <c:spPr>
            <a:solidFill>
              <a:schemeClr val="accent3"/>
            </a:solidFill>
            <a:ln w="25400">
              <a:noFill/>
            </a:ln>
          </c:spPr>
          <c:cat>
            <c:strLit>
              <c:ptCount val="3"/>
              <c:pt idx="0">
                <c:v>2017</c:v>
              </c:pt>
              <c:pt idx="1">
                <c:v>2018</c:v>
              </c:pt>
              <c:pt idx="2">
                <c:v>2019</c:v>
              </c:pt>
            </c:strLit>
          </c:cat>
          <c:val>
            <c:numLit>
              <c:formatCode>0.000</c:formatCode>
              <c:ptCount val="3"/>
              <c:pt idx="0">
                <c:v>0.60699999999999998</c:v>
              </c:pt>
              <c:pt idx="1">
                <c:v>0.62</c:v>
              </c:pt>
              <c:pt idx="2">
                <c:v>0.61099999999999999</c:v>
              </c:pt>
            </c:numLit>
          </c:val>
        </c:ser>
        <c:ser>
          <c:idx val="3"/>
          <c:order val="4"/>
          <c:tx>
            <c:v>Sonstige E-Fahrzeuge</c:v>
          </c:tx>
          <c:spPr>
            <a:solidFill>
              <a:schemeClr val="accent6"/>
            </a:solidFill>
            <a:ln w="25400">
              <a:noFill/>
            </a:ln>
          </c:spPr>
          <c:cat>
            <c:strLit>
              <c:ptCount val="3"/>
              <c:pt idx="0">
                <c:v>2017</c:v>
              </c:pt>
              <c:pt idx="1">
                <c:v>2018</c:v>
              </c:pt>
              <c:pt idx="2">
                <c:v>2019</c:v>
              </c:pt>
            </c:strLit>
          </c:cat>
          <c:val>
            <c:numLit>
              <c:formatCode>0.000</c:formatCode>
              <c:ptCount val="3"/>
              <c:pt idx="0">
                <c:v>0.46200000000000002</c:v>
              </c:pt>
              <c:pt idx="1">
                <c:v>0.48</c:v>
              </c:pt>
              <c:pt idx="2">
                <c:v>0.51100000000000001</c:v>
              </c:pt>
            </c:numLit>
          </c:val>
        </c:ser>
        <c:dLbls>
          <c:showLegendKey val="0"/>
          <c:showVal val="0"/>
          <c:showCatName val="0"/>
          <c:showSerName val="0"/>
          <c:showPercent val="0"/>
          <c:showBubbleSize val="0"/>
        </c:dLbls>
        <c:axId val="477110408"/>
        <c:axId val="477108840"/>
      </c:areaChart>
      <c:catAx>
        <c:axId val="477110408"/>
        <c:scaling>
          <c:orientation val="minMax"/>
        </c:scaling>
        <c:delete val="0"/>
        <c:axPos val="b"/>
        <c:numFmt formatCode="General" sourceLinked="1"/>
        <c:majorTickMark val="out"/>
        <c:minorTickMark val="none"/>
        <c:tickLblPos val="nextTo"/>
        <c:txPr>
          <a:bodyPr rot="-5400000" vert="horz"/>
          <a:lstStyle/>
          <a:p>
            <a:pPr>
              <a:defRPr/>
            </a:pPr>
            <a:endParaRPr lang="de-DE"/>
          </a:p>
        </c:txPr>
        <c:crossAx val="477108840"/>
        <c:crosses val="autoZero"/>
        <c:auto val="1"/>
        <c:lblAlgn val="ctr"/>
        <c:lblOffset val="100"/>
        <c:tickLblSkip val="1"/>
        <c:noMultiLvlLbl val="0"/>
      </c:catAx>
      <c:valAx>
        <c:axId val="477108840"/>
        <c:scaling>
          <c:orientation val="minMax"/>
          <c:max val="12"/>
        </c:scaling>
        <c:delete val="0"/>
        <c:axPos val="l"/>
        <c:majorGridlines/>
        <c:numFmt formatCode="0" sourceLinked="0"/>
        <c:majorTickMark val="out"/>
        <c:minorTickMark val="none"/>
        <c:tickLblPos val="nextTo"/>
        <c:crossAx val="477110408"/>
        <c:crosses val="autoZero"/>
        <c:crossBetween val="midCat"/>
      </c:valAx>
    </c:plotArea>
    <c:legend>
      <c:legendPos val="r"/>
      <c:layout>
        <c:manualLayout>
          <c:xMode val="edge"/>
          <c:yMode val="edge"/>
          <c:x val="0.76153499785741063"/>
          <c:y val="0.52487478244323948"/>
          <c:w val="0.22803929642723228"/>
          <c:h val="0.46930337066075695"/>
        </c:manualLayout>
      </c:layout>
      <c:overlay val="0"/>
    </c:legend>
    <c:plotVisOnly val="1"/>
    <c:dispBlanksAs val="zero"/>
    <c:showDLblsOverMax val="0"/>
  </c:chart>
  <c:spPr>
    <a:ln w="3175">
      <a:solidFill>
        <a:schemeClr val="tx2"/>
      </a:solidFill>
    </a:ln>
  </c:sp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641554571303585E-2"/>
          <c:y val="4.2676318685970709E-2"/>
          <c:w val="0.85231709317585302"/>
          <c:h val="0.75454812100100388"/>
        </c:manualLayout>
      </c:layout>
      <c:lineChart>
        <c:grouping val="standard"/>
        <c:varyColors val="0"/>
        <c:ser>
          <c:idx val="2"/>
          <c:order val="0"/>
          <c:spPr>
            <a:ln w="28575">
              <a:solidFill>
                <a:schemeClr val="accent1">
                  <a:lumMod val="75000"/>
                </a:schemeClr>
              </a:solidFill>
              <a:prstDash val="sysDash"/>
            </a:ln>
          </c:spPr>
          <c:marker>
            <c:symbol val="none"/>
          </c:marker>
          <c:dLbls>
            <c:dLbl>
              <c:idx val="7"/>
              <c:showLegendKey val="0"/>
              <c:showVal val="1"/>
              <c:showCatName val="0"/>
              <c:showSerName val="0"/>
              <c:showPercent val="0"/>
              <c:showBubbleSize val="0"/>
              <c:extLst>
                <c:ext xmlns:c15="http://schemas.microsoft.com/office/drawing/2012/chart" uri="{CE6537A1-D6FC-4f65-9D91-7224C49458BB}"/>
              </c:extLst>
            </c:dLbl>
            <c:dLbl>
              <c:idx val="19"/>
              <c:layout>
                <c:manualLayout>
                  <c:x val="-4.1995233831794966E-2"/>
                  <c:y val="-4.2202362724099794E-2"/>
                </c:manualLayout>
              </c:layout>
              <c:numFmt formatCode="0%" sourceLinked="0"/>
              <c:spPr/>
              <c:txPr>
                <a:bodyPr/>
                <a:lstStyle/>
                <a:p>
                  <a:pPr>
                    <a:defRPr sz="1100" b="1">
                      <a:solidFill>
                        <a:schemeClr val="accent1">
                          <a:lumMod val="75000"/>
                        </a:schemeClr>
                      </a:solidFill>
                    </a:defRPr>
                  </a:pPr>
                  <a:endParaRPr lang="de-DE"/>
                </a:p>
              </c:txPr>
              <c:showLegendKey val="0"/>
              <c:showVal val="1"/>
              <c:showCatName val="0"/>
              <c:showSerName val="0"/>
              <c:showPercent val="0"/>
              <c:showBubbleSize val="0"/>
              <c:extLst>
                <c:ext xmlns:c15="http://schemas.microsoft.com/office/drawing/2012/chart" uri="{CE6537A1-D6FC-4f65-9D91-7224C49458BB}"/>
              </c:extLst>
            </c:dLbl>
            <c:dLbl>
              <c:idx val="24"/>
              <c:layout>
                <c:manualLayout>
                  <c:x val="-1.9395248394896624E-3"/>
                  <c:y val="-2.7816610472876295E-3"/>
                </c:manualLayout>
              </c:layout>
              <c:numFmt formatCode="0%" sourceLinked="0"/>
              <c:spPr/>
              <c:txPr>
                <a:bodyPr/>
                <a:lstStyle/>
                <a:p>
                  <a:pPr>
                    <a:defRPr sz="1100" b="1">
                      <a:solidFill>
                        <a:schemeClr val="accent1">
                          <a:lumMod val="75000"/>
                        </a:schemeClr>
                      </a:solidFill>
                    </a:defRPr>
                  </a:pPr>
                  <a:endParaRPr lang="de-DE"/>
                </a:p>
              </c:txPr>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a:lstStyle/>
              <a:p>
                <a:pPr>
                  <a:defRPr sz="1100" b="1">
                    <a:solidFill>
                      <a:schemeClr val="accent1">
                        <a:lumMod val="75000"/>
                      </a:schemeClr>
                    </a:solidFill>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
              <c:pt idx="0">
                <c:v>Ist 2006</c:v>
              </c:pt>
              <c:pt idx="1">
                <c:v>Ist 2007</c:v>
              </c:pt>
              <c:pt idx="2">
                <c:v>Ist 2008</c:v>
              </c:pt>
              <c:pt idx="3">
                <c:v>Ist 2009</c:v>
              </c:pt>
              <c:pt idx="4">
                <c:v>Ist 2010</c:v>
              </c:pt>
              <c:pt idx="5">
                <c:v>Ist 2011</c:v>
              </c:pt>
              <c:pt idx="6">
                <c:v>Ist 2012</c:v>
              </c:pt>
              <c:pt idx="7">
                <c:v>Ist 2013</c:v>
              </c:pt>
              <c:pt idx="8">
                <c:v>Ist 2014</c:v>
              </c:pt>
              <c:pt idx="9">
                <c:v>Ist 2015</c:v>
              </c:pt>
              <c:pt idx="10">
                <c:v>Ist 2016</c:v>
              </c:pt>
              <c:pt idx="11">
                <c:v>Ist 2017</c:v>
              </c:pt>
              <c:pt idx="12">
                <c:v>Ist 2018</c:v>
              </c:pt>
              <c:pt idx="13">
                <c:v>Ist 2019</c:v>
              </c:pt>
              <c:pt idx="14">
                <c:v>2020</c:v>
              </c:pt>
              <c:pt idx="15">
                <c:v>2021</c:v>
              </c:pt>
              <c:pt idx="16">
                <c:v>2022</c:v>
              </c:pt>
              <c:pt idx="17">
                <c:v>2023</c:v>
              </c:pt>
              <c:pt idx="18">
                <c:v>2024</c:v>
              </c:pt>
              <c:pt idx="19">
                <c:v>2025</c:v>
              </c:pt>
              <c:pt idx="20">
                <c:v>2026</c:v>
              </c:pt>
              <c:pt idx="21">
                <c:v>2027</c:v>
              </c:pt>
              <c:pt idx="22">
                <c:v>2028</c:v>
              </c:pt>
              <c:pt idx="23">
                <c:v>2029</c:v>
              </c:pt>
              <c:pt idx="24">
                <c:v>2030</c:v>
              </c:pt>
            </c:strLit>
          </c:cat>
          <c:val>
            <c:numLit>
              <c:formatCode>General</c:formatCode>
              <c:ptCount val="25"/>
              <c:pt idx="13" formatCode="0.0%">
                <c:v>0.31003241597386605</c:v>
              </c:pt>
              <c:pt idx="14" formatCode="0.0%">
                <c:v>0.36291993913194004</c:v>
              </c:pt>
              <c:pt idx="15" formatCode="0.0%">
                <c:v>0.41580746229001403</c:v>
              </c:pt>
              <c:pt idx="16" formatCode="0.0%">
                <c:v>0.46869498544808802</c:v>
              </c:pt>
              <c:pt idx="17" formatCode="0.0%">
                <c:v>0.52158250860616207</c:v>
              </c:pt>
              <c:pt idx="18" formatCode="0.0%">
                <c:v>0.57447003176423606</c:v>
              </c:pt>
              <c:pt idx="19" formatCode="0.0%">
                <c:v>0.62735755492231005</c:v>
              </c:pt>
              <c:pt idx="20" formatCode="0.0%">
                <c:v>0.67391875797681033</c:v>
              </c:pt>
              <c:pt idx="21" formatCode="0.0%">
                <c:v>0.72208945966107507</c:v>
              </c:pt>
              <c:pt idx="22" formatCode="0.0%">
                <c:v>0.77195458195749656</c:v>
              </c:pt>
              <c:pt idx="23" formatCode="0.0%">
                <c:v>0.82360512812240561</c:v>
              </c:pt>
              <c:pt idx="24" formatCode="0.0%">
                <c:v>0.87713873695997513</c:v>
              </c:pt>
            </c:numLit>
          </c:val>
          <c:smooth val="0"/>
        </c:ser>
        <c:ser>
          <c:idx val="1"/>
          <c:order val="1"/>
          <c:tx>
            <c:v>Schleswig-Holstein</c:v>
          </c:tx>
          <c:spPr>
            <a:ln w="28575">
              <a:solidFill>
                <a:schemeClr val="accent1">
                  <a:lumMod val="75000"/>
                </a:schemeClr>
              </a:solidFill>
              <a:prstDash val="sysDash"/>
            </a:ln>
          </c:spPr>
          <c:marker>
            <c:symbol val="square"/>
            <c:size val="5"/>
            <c:spPr>
              <a:solidFill>
                <a:schemeClr val="tx2"/>
              </a:solidFill>
              <a:ln>
                <a:solidFill>
                  <a:schemeClr val="tx2"/>
                </a:solidFill>
              </a:ln>
            </c:spPr>
          </c:marker>
          <c:dPt>
            <c:idx val="0"/>
            <c:bubble3D val="0"/>
          </c:dPt>
          <c:dPt>
            <c:idx val="1"/>
            <c:bubble3D val="0"/>
            <c:spPr>
              <a:ln w="28575">
                <a:solidFill>
                  <a:schemeClr val="accent1">
                    <a:lumMod val="75000"/>
                  </a:schemeClr>
                </a:solidFill>
                <a:prstDash val="solid"/>
              </a:ln>
            </c:spPr>
          </c:dPt>
          <c:dPt>
            <c:idx val="2"/>
            <c:bubble3D val="0"/>
            <c:spPr>
              <a:ln w="28575">
                <a:solidFill>
                  <a:schemeClr val="accent1">
                    <a:lumMod val="75000"/>
                  </a:schemeClr>
                </a:solidFill>
                <a:prstDash val="solid"/>
              </a:ln>
            </c:spPr>
          </c:dPt>
          <c:dPt>
            <c:idx val="3"/>
            <c:bubble3D val="0"/>
            <c:spPr>
              <a:ln w="28575" cmpd="sng">
                <a:solidFill>
                  <a:schemeClr val="accent1">
                    <a:lumMod val="75000"/>
                  </a:schemeClr>
                </a:solidFill>
                <a:prstDash val="solid"/>
              </a:ln>
            </c:spPr>
          </c:dPt>
          <c:dPt>
            <c:idx val="4"/>
            <c:bubble3D val="0"/>
            <c:spPr>
              <a:ln w="28575">
                <a:solidFill>
                  <a:schemeClr val="accent1">
                    <a:lumMod val="75000"/>
                  </a:schemeClr>
                </a:solidFill>
                <a:prstDash val="solid"/>
              </a:ln>
            </c:spPr>
          </c:dPt>
          <c:dPt>
            <c:idx val="5"/>
            <c:bubble3D val="0"/>
            <c:spPr>
              <a:ln w="28575">
                <a:solidFill>
                  <a:schemeClr val="accent1">
                    <a:lumMod val="75000"/>
                  </a:schemeClr>
                </a:solidFill>
                <a:prstDash val="solid"/>
              </a:ln>
            </c:spPr>
          </c:dPt>
          <c:dPt>
            <c:idx val="6"/>
            <c:bubble3D val="0"/>
            <c:spPr>
              <a:ln w="28575">
                <a:solidFill>
                  <a:schemeClr val="accent1">
                    <a:lumMod val="75000"/>
                  </a:schemeClr>
                </a:solidFill>
                <a:prstDash val="solid"/>
              </a:ln>
            </c:spPr>
          </c:dPt>
          <c:dPt>
            <c:idx val="7"/>
            <c:bubble3D val="0"/>
            <c:spPr>
              <a:ln w="28575" cmpd="sng">
                <a:solidFill>
                  <a:schemeClr val="accent1">
                    <a:lumMod val="75000"/>
                  </a:schemeClr>
                </a:solidFill>
                <a:prstDash val="solid"/>
              </a:ln>
            </c:spPr>
          </c:dPt>
          <c:dPt>
            <c:idx val="8"/>
            <c:bubble3D val="0"/>
            <c:spPr>
              <a:ln w="28575">
                <a:solidFill>
                  <a:schemeClr val="accent1">
                    <a:lumMod val="75000"/>
                  </a:schemeClr>
                </a:solidFill>
                <a:prstDash val="solid"/>
              </a:ln>
            </c:spPr>
          </c:dPt>
          <c:dPt>
            <c:idx val="9"/>
            <c:bubble3D val="0"/>
            <c:spPr>
              <a:ln w="28575">
                <a:solidFill>
                  <a:schemeClr val="accent1">
                    <a:lumMod val="75000"/>
                  </a:schemeClr>
                </a:solidFill>
                <a:prstDash val="solid"/>
              </a:ln>
            </c:spPr>
          </c:dPt>
          <c:dPt>
            <c:idx val="10"/>
            <c:bubble3D val="0"/>
            <c:spPr>
              <a:ln w="28575">
                <a:solidFill>
                  <a:schemeClr val="accent1">
                    <a:lumMod val="75000"/>
                  </a:schemeClr>
                </a:solidFill>
                <a:prstDash val="solid"/>
              </a:ln>
            </c:spPr>
          </c:dPt>
          <c:dPt>
            <c:idx val="11"/>
            <c:bubble3D val="0"/>
            <c:spPr>
              <a:ln w="28575">
                <a:solidFill>
                  <a:schemeClr val="accent1">
                    <a:lumMod val="75000"/>
                  </a:schemeClr>
                </a:solidFill>
                <a:prstDash val="solid"/>
              </a:ln>
            </c:spPr>
          </c:dPt>
          <c:dPt>
            <c:idx val="12"/>
            <c:bubble3D val="0"/>
            <c:spPr>
              <a:ln w="28575">
                <a:solidFill>
                  <a:schemeClr val="accent1">
                    <a:lumMod val="75000"/>
                  </a:schemeClr>
                </a:solidFill>
                <a:prstDash val="solid"/>
              </a:ln>
            </c:spPr>
          </c:dPt>
          <c:dPt>
            <c:idx val="13"/>
            <c:bubble3D val="0"/>
            <c:spPr>
              <a:ln w="28575" cmpd="sng">
                <a:solidFill>
                  <a:schemeClr val="accent1">
                    <a:lumMod val="75000"/>
                  </a:schemeClr>
                </a:solidFill>
                <a:prstDash val="solid"/>
              </a:ln>
            </c:spPr>
          </c:dPt>
          <c:dPt>
            <c:idx val="14"/>
            <c:marker>
              <c:symbol val="none"/>
            </c:marker>
            <c:bubble3D val="0"/>
          </c:dPt>
          <c:dPt>
            <c:idx val="15"/>
            <c:marker>
              <c:symbol val="none"/>
            </c:marker>
            <c:bubble3D val="0"/>
          </c:dPt>
          <c:dPt>
            <c:idx val="16"/>
            <c:marker>
              <c:symbol val="none"/>
            </c:marker>
            <c:bubble3D val="0"/>
          </c:dPt>
          <c:dPt>
            <c:idx val="17"/>
            <c:marker>
              <c:symbol val="none"/>
            </c:marker>
            <c:bubble3D val="0"/>
          </c:dPt>
          <c:dPt>
            <c:idx val="18"/>
            <c:marker>
              <c:symbol val="none"/>
            </c:marker>
            <c:bubble3D val="0"/>
          </c:dPt>
          <c:dPt>
            <c:idx val="19"/>
            <c:marker>
              <c:symbol val="none"/>
            </c:marker>
            <c:bubble3D val="0"/>
          </c:dPt>
          <c:dPt>
            <c:idx val="20"/>
            <c:marker>
              <c:symbol val="none"/>
            </c:marker>
            <c:bubble3D val="0"/>
          </c:dPt>
          <c:dPt>
            <c:idx val="21"/>
            <c:marker>
              <c:symbol val="none"/>
            </c:marker>
            <c:bubble3D val="0"/>
          </c:dPt>
          <c:dPt>
            <c:idx val="22"/>
            <c:marker>
              <c:symbol val="none"/>
            </c:marker>
            <c:bubble3D val="0"/>
          </c:dPt>
          <c:dPt>
            <c:idx val="23"/>
            <c:marker>
              <c:symbol val="none"/>
            </c:marker>
            <c:bubble3D val="0"/>
          </c:dPt>
          <c:dPt>
            <c:idx val="24"/>
            <c:marker>
              <c:symbol val="none"/>
            </c:marker>
            <c:bubble3D val="0"/>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0.10475602170822397"/>
                  <c:y val="4.1707488176880416E-3"/>
                </c:manualLayout>
              </c:layout>
              <c:tx>
                <c:rich>
                  <a:bodyPr/>
                  <a:lstStyle/>
                  <a:p>
                    <a:pPr>
                      <a:defRPr sz="1100" b="1">
                        <a:solidFill>
                          <a:schemeClr val="accent1">
                            <a:lumMod val="75000"/>
                          </a:schemeClr>
                        </a:solidFill>
                      </a:defRPr>
                    </a:pPr>
                    <a:r>
                      <a:rPr lang="en-US" sz="1100"/>
                      <a:t>31,0%</a:t>
                    </a:r>
                  </a:p>
                </c:rich>
              </c:tx>
              <c:numFmt formatCode="0.0%" sourceLinked="0"/>
              <c:spPr/>
              <c:showLegendKey val="0"/>
              <c:showVal val="1"/>
              <c:showCatName val="0"/>
              <c:showSerName val="0"/>
              <c:showPercent val="0"/>
              <c:showBubbleSize val="0"/>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layout>
                <c:manualLayout>
                  <c:x val="-4.1520052810046212E-2"/>
                  <c:y val="5.1111463198718544E-2"/>
                </c:manualLayout>
              </c:layout>
              <c:showLegendKey val="0"/>
              <c:showVal val="1"/>
              <c:showCatName val="0"/>
              <c:showSerName val="0"/>
              <c:showPercent val="0"/>
              <c:showBubbleSize val="0"/>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layout>
                <c:manualLayout>
                  <c:x val="-3.1828582035901124E-3"/>
                  <c:y val="-2.4030486056266548E-3"/>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a:lstStyle/>
              <a:p>
                <a:pPr>
                  <a:defRPr sz="1100" b="1">
                    <a:solidFill>
                      <a:schemeClr val="accent1">
                        <a:lumMod val="75000"/>
                      </a:schemeClr>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5"/>
              <c:pt idx="0">
                <c:v>Ist 2006</c:v>
              </c:pt>
              <c:pt idx="1">
                <c:v>Ist 2007</c:v>
              </c:pt>
              <c:pt idx="2">
                <c:v>Ist 2008</c:v>
              </c:pt>
              <c:pt idx="3">
                <c:v>Ist 2009</c:v>
              </c:pt>
              <c:pt idx="4">
                <c:v>Ist 2010</c:v>
              </c:pt>
              <c:pt idx="5">
                <c:v>Ist 2011</c:v>
              </c:pt>
              <c:pt idx="6">
                <c:v>Ist 2012</c:v>
              </c:pt>
              <c:pt idx="7">
                <c:v>Ist 2013</c:v>
              </c:pt>
              <c:pt idx="8">
                <c:v>Ist 2014</c:v>
              </c:pt>
              <c:pt idx="9">
                <c:v>Ist 2015</c:v>
              </c:pt>
              <c:pt idx="10">
                <c:v>Ist 2016</c:v>
              </c:pt>
              <c:pt idx="11">
                <c:v>Ist 2017</c:v>
              </c:pt>
              <c:pt idx="12">
                <c:v>Ist 2018</c:v>
              </c:pt>
              <c:pt idx="13">
                <c:v>Ist 2019</c:v>
              </c:pt>
              <c:pt idx="14">
                <c:v>2020</c:v>
              </c:pt>
              <c:pt idx="15">
                <c:v>2021</c:v>
              </c:pt>
              <c:pt idx="16">
                <c:v>2022</c:v>
              </c:pt>
              <c:pt idx="17">
                <c:v>2023</c:v>
              </c:pt>
              <c:pt idx="18">
                <c:v>2024</c:v>
              </c:pt>
              <c:pt idx="19">
                <c:v>2025</c:v>
              </c:pt>
              <c:pt idx="20">
                <c:v>2026</c:v>
              </c:pt>
              <c:pt idx="21">
                <c:v>2027</c:v>
              </c:pt>
              <c:pt idx="22">
                <c:v>2028</c:v>
              </c:pt>
              <c:pt idx="23">
                <c:v>2029</c:v>
              </c:pt>
              <c:pt idx="24">
                <c:v>2030</c:v>
              </c:pt>
            </c:strLit>
          </c:cat>
          <c:val>
            <c:numLit>
              <c:formatCode>0.0%</c:formatCode>
              <c:ptCount val="25"/>
              <c:pt idx="0">
                <c:v>0.1013035905359225</c:v>
              </c:pt>
              <c:pt idx="1">
                <c:v>0.1333038334423142</c:v>
              </c:pt>
              <c:pt idx="2">
                <c:v>0.1357076725341074</c:v>
              </c:pt>
              <c:pt idx="3">
                <c:v>0.14198319211411428</c:v>
              </c:pt>
              <c:pt idx="4">
                <c:v>0.15287780294415534</c:v>
              </c:pt>
              <c:pt idx="5">
                <c:v>0.17661280811518154</c:v>
              </c:pt>
              <c:pt idx="6">
                <c:v>0.21013520372904834</c:v>
              </c:pt>
              <c:pt idx="7">
                <c:v>0.20874819193185729</c:v>
              </c:pt>
              <c:pt idx="8">
                <c:v>0.23489296243772773</c:v>
              </c:pt>
              <c:pt idx="9">
                <c:v>0.26041795938384726</c:v>
              </c:pt>
              <c:pt idx="10">
                <c:v>0.25439094384195643</c:v>
              </c:pt>
              <c:pt idx="11">
                <c:v>0.28108431913878945</c:v>
              </c:pt>
              <c:pt idx="12">
                <c:v>0.28908109000414123</c:v>
              </c:pt>
              <c:pt idx="13">
                <c:v>0.31003241597386605</c:v>
              </c:pt>
              <c:pt idx="14">
                <c:v>0.35576225769852832</c:v>
              </c:pt>
              <c:pt idx="15">
                <c:v>0.40149209942319064</c:v>
              </c:pt>
              <c:pt idx="16">
                <c:v>0.44722194114785296</c:v>
              </c:pt>
              <c:pt idx="17">
                <c:v>0.49295178287251529</c:v>
              </c:pt>
              <c:pt idx="18">
                <c:v>0.53868162459717761</c:v>
              </c:pt>
              <c:pt idx="19">
                <c:v>0.58441146632183982</c:v>
              </c:pt>
              <c:pt idx="20">
                <c:v>0.61987191444270451</c:v>
              </c:pt>
              <c:pt idx="21">
                <c:v>0.65562938655321334</c:v>
              </c:pt>
              <c:pt idx="22">
                <c:v>0.69168763024950963</c:v>
              </c:pt>
              <c:pt idx="23">
                <c:v>0.72805045643931598</c:v>
              </c:pt>
              <c:pt idx="24">
                <c:v>0.7647217406845801</c:v>
              </c:pt>
            </c:numLit>
          </c:val>
          <c:smooth val="0"/>
        </c:ser>
        <c:ser>
          <c:idx val="3"/>
          <c:order val="2"/>
          <c:tx>
            <c:v>Deutschland</c:v>
          </c:tx>
          <c:spPr>
            <a:ln>
              <a:solidFill>
                <a:schemeClr val="accent2">
                  <a:lumMod val="75000"/>
                </a:schemeClr>
              </a:solidFill>
            </a:ln>
          </c:spPr>
          <c:marker>
            <c:symbol val="diamond"/>
            <c:size val="7"/>
            <c:spPr>
              <a:solidFill>
                <a:schemeClr val="accent2">
                  <a:lumMod val="75000"/>
                </a:schemeClr>
              </a:solidFill>
              <a:ln>
                <a:solidFill>
                  <a:schemeClr val="accent2">
                    <a:lumMod val="75000"/>
                  </a:schemeClr>
                </a:solidFill>
              </a:ln>
            </c:spPr>
          </c:marker>
          <c:cat>
            <c:strLit>
              <c:ptCount val="25"/>
              <c:pt idx="0">
                <c:v>Ist 2006</c:v>
              </c:pt>
              <c:pt idx="1">
                <c:v>Ist 2007</c:v>
              </c:pt>
              <c:pt idx="2">
                <c:v>Ist 2008</c:v>
              </c:pt>
              <c:pt idx="3">
                <c:v>Ist 2009</c:v>
              </c:pt>
              <c:pt idx="4">
                <c:v>Ist 2010</c:v>
              </c:pt>
              <c:pt idx="5">
                <c:v>Ist 2011</c:v>
              </c:pt>
              <c:pt idx="6">
                <c:v>Ist 2012</c:v>
              </c:pt>
              <c:pt idx="7">
                <c:v>Ist 2013</c:v>
              </c:pt>
              <c:pt idx="8">
                <c:v>Ist 2014</c:v>
              </c:pt>
              <c:pt idx="9">
                <c:v>Ist 2015</c:v>
              </c:pt>
              <c:pt idx="10">
                <c:v>Ist 2016</c:v>
              </c:pt>
              <c:pt idx="11">
                <c:v>Ist 2017</c:v>
              </c:pt>
              <c:pt idx="12">
                <c:v>Ist 2018</c:v>
              </c:pt>
              <c:pt idx="13">
                <c:v>Ist 2019</c:v>
              </c:pt>
              <c:pt idx="14">
                <c:v>2020</c:v>
              </c:pt>
              <c:pt idx="15">
                <c:v>2021</c:v>
              </c:pt>
              <c:pt idx="16">
                <c:v>2022</c:v>
              </c:pt>
              <c:pt idx="17">
                <c:v>2023</c:v>
              </c:pt>
              <c:pt idx="18">
                <c:v>2024</c:v>
              </c:pt>
              <c:pt idx="19">
                <c:v>2025</c:v>
              </c:pt>
              <c:pt idx="20">
                <c:v>2026</c:v>
              </c:pt>
              <c:pt idx="21">
                <c:v>2027</c:v>
              </c:pt>
              <c:pt idx="22">
                <c:v>2028</c:v>
              </c:pt>
              <c:pt idx="23">
                <c:v>2029</c:v>
              </c:pt>
              <c:pt idx="24">
                <c:v>2030</c:v>
              </c:pt>
            </c:strLit>
          </c:cat>
          <c:val>
            <c:numLit>
              <c:formatCode>0.0%</c:formatCode>
              <c:ptCount val="14"/>
              <c:pt idx="0">
                <c:v>8.4000000000000005E-2</c:v>
              </c:pt>
              <c:pt idx="1">
                <c:v>0.10199999999999999</c:v>
              </c:pt>
              <c:pt idx="2">
                <c:v>0.10100000000000001</c:v>
              </c:pt>
              <c:pt idx="3">
                <c:v>0.106</c:v>
              </c:pt>
              <c:pt idx="4">
                <c:v>0.114</c:v>
              </c:pt>
              <c:pt idx="5">
                <c:v>0.125</c:v>
              </c:pt>
              <c:pt idx="6">
                <c:v>0.13600000000000001</c:v>
              </c:pt>
              <c:pt idx="7">
                <c:v>0.13800000000000001</c:v>
              </c:pt>
              <c:pt idx="8">
                <c:v>0.14299999999999999</c:v>
              </c:pt>
              <c:pt idx="9">
                <c:v>0.152</c:v>
              </c:pt>
              <c:pt idx="10">
                <c:v>0.14899999999999999</c:v>
              </c:pt>
              <c:pt idx="11">
                <c:v>0.16</c:v>
              </c:pt>
              <c:pt idx="12">
                <c:v>0.16800000000000001</c:v>
              </c:pt>
              <c:pt idx="13">
                <c:v>0.17699999999999999</c:v>
              </c:pt>
            </c:numLit>
          </c:val>
          <c:smooth val="0"/>
        </c:ser>
        <c:ser>
          <c:idx val="0"/>
          <c:order val="3"/>
          <c:tx>
            <c:v>Deutschland</c:v>
          </c:tx>
          <c:spPr>
            <a:ln>
              <a:solidFill>
                <a:schemeClr val="accent2">
                  <a:lumMod val="75000"/>
                </a:schemeClr>
              </a:solidFill>
              <a:prstDash val="sysDash"/>
            </a:ln>
          </c:spPr>
          <c:marker>
            <c:symbol val="none"/>
          </c:marker>
          <c:dPt>
            <c:idx val="11"/>
            <c:bubble3D val="0"/>
          </c:dPt>
          <c:dPt>
            <c:idx val="12"/>
            <c:marker>
              <c:symbol val="diamond"/>
              <c:size val="7"/>
              <c:spPr>
                <a:solidFill>
                  <a:schemeClr val="accent2">
                    <a:lumMod val="75000"/>
                  </a:schemeClr>
                </a:solidFill>
                <a:ln>
                  <a:noFill/>
                </a:ln>
              </c:spPr>
            </c:marker>
            <c:bubble3D val="0"/>
            <c:spPr>
              <a:ln>
                <a:solidFill>
                  <a:schemeClr val="accent2">
                    <a:lumMod val="75000"/>
                  </a:schemeClr>
                </a:solidFill>
                <a:prstDash val="solid"/>
              </a:ln>
            </c:spPr>
          </c:dPt>
          <c:dPt>
            <c:idx val="13"/>
            <c:marker>
              <c:symbol val="diamond"/>
              <c:size val="7"/>
              <c:spPr>
                <a:solidFill>
                  <a:schemeClr val="accent2">
                    <a:lumMod val="75000"/>
                  </a:schemeClr>
                </a:solidFill>
                <a:ln>
                  <a:solidFill>
                    <a:schemeClr val="accent2">
                      <a:lumMod val="75000"/>
                    </a:schemeClr>
                  </a:solidFill>
                </a:ln>
              </c:spPr>
            </c:marker>
            <c:bubble3D val="0"/>
            <c:spPr>
              <a:ln>
                <a:solidFill>
                  <a:schemeClr val="accent2">
                    <a:lumMod val="75000"/>
                  </a:schemeClr>
                </a:solidFill>
                <a:prstDash val="solid"/>
              </a:ln>
            </c:spPr>
          </c:dPt>
          <c:cat>
            <c:strLit>
              <c:ptCount val="25"/>
              <c:pt idx="0">
                <c:v>Ist 2006</c:v>
              </c:pt>
              <c:pt idx="1">
                <c:v>Ist 2007</c:v>
              </c:pt>
              <c:pt idx="2">
                <c:v>Ist 2008</c:v>
              </c:pt>
              <c:pt idx="3">
                <c:v>Ist 2009</c:v>
              </c:pt>
              <c:pt idx="4">
                <c:v>Ist 2010</c:v>
              </c:pt>
              <c:pt idx="5">
                <c:v>Ist 2011</c:v>
              </c:pt>
              <c:pt idx="6">
                <c:v>Ist 2012</c:v>
              </c:pt>
              <c:pt idx="7">
                <c:v>Ist 2013</c:v>
              </c:pt>
              <c:pt idx="8">
                <c:v>Ist 2014</c:v>
              </c:pt>
              <c:pt idx="9">
                <c:v>Ist 2015</c:v>
              </c:pt>
              <c:pt idx="10">
                <c:v>Ist 2016</c:v>
              </c:pt>
              <c:pt idx="11">
                <c:v>Ist 2017</c:v>
              </c:pt>
              <c:pt idx="12">
                <c:v>Ist 2018</c:v>
              </c:pt>
              <c:pt idx="13">
                <c:v>Ist 2019</c:v>
              </c:pt>
              <c:pt idx="14">
                <c:v>2020</c:v>
              </c:pt>
              <c:pt idx="15">
                <c:v>2021</c:v>
              </c:pt>
              <c:pt idx="16">
                <c:v>2022</c:v>
              </c:pt>
              <c:pt idx="17">
                <c:v>2023</c:v>
              </c:pt>
              <c:pt idx="18">
                <c:v>2024</c:v>
              </c:pt>
              <c:pt idx="19">
                <c:v>2025</c:v>
              </c:pt>
              <c:pt idx="20">
                <c:v>2026</c:v>
              </c:pt>
              <c:pt idx="21">
                <c:v>2027</c:v>
              </c:pt>
              <c:pt idx="22">
                <c:v>2028</c:v>
              </c:pt>
              <c:pt idx="23">
                <c:v>2029</c:v>
              </c:pt>
              <c:pt idx="24">
                <c:v>2030</c:v>
              </c:pt>
            </c:strLit>
          </c:cat>
          <c:val>
            <c:numLit>
              <c:formatCode>0.0%</c:formatCode>
              <c:ptCount val="25"/>
              <c:pt idx="0">
                <c:v>8.4000000000000005E-2</c:v>
              </c:pt>
              <c:pt idx="1">
                <c:v>0.10199999999999999</c:v>
              </c:pt>
              <c:pt idx="2">
                <c:v>0.10100000000000001</c:v>
              </c:pt>
              <c:pt idx="3">
                <c:v>0.106</c:v>
              </c:pt>
              <c:pt idx="4">
                <c:v>0.114</c:v>
              </c:pt>
              <c:pt idx="5">
                <c:v>0.125</c:v>
              </c:pt>
              <c:pt idx="6">
                <c:v>0.13600000000000001</c:v>
              </c:pt>
              <c:pt idx="7">
                <c:v>0.13800000000000001</c:v>
              </c:pt>
              <c:pt idx="8">
                <c:v>0.14299999999999999</c:v>
              </c:pt>
              <c:pt idx="9">
                <c:v>0.152</c:v>
              </c:pt>
              <c:pt idx="10">
                <c:v>0.14899999999999999</c:v>
              </c:pt>
              <c:pt idx="11">
                <c:v>0.16</c:v>
              </c:pt>
              <c:pt idx="12">
                <c:v>0.16800000000000001</c:v>
              </c:pt>
              <c:pt idx="13">
                <c:v>0.17699999999999999</c:v>
              </c:pt>
              <c:pt idx="14">
                <c:v>0.1875</c:v>
              </c:pt>
              <c:pt idx="15">
                <c:v>0.19800000000000001</c:v>
              </c:pt>
              <c:pt idx="16">
                <c:v>0.20850000000000002</c:v>
              </c:pt>
              <c:pt idx="17">
                <c:v>0.21900000000000003</c:v>
              </c:pt>
              <c:pt idx="18">
                <c:v>0.22950000000000004</c:v>
              </c:pt>
              <c:pt idx="19">
                <c:v>0.24</c:v>
              </c:pt>
              <c:pt idx="20">
                <c:v>0.252</c:v>
              </c:pt>
              <c:pt idx="21">
                <c:v>0.26400000000000001</c:v>
              </c:pt>
              <c:pt idx="22">
                <c:v>0.27600000000000002</c:v>
              </c:pt>
              <c:pt idx="23">
                <c:v>0.28800000000000003</c:v>
              </c:pt>
              <c:pt idx="24">
                <c:v>0.3</c:v>
              </c:pt>
            </c:numLit>
          </c:val>
          <c:smooth val="0"/>
        </c:ser>
        <c:dLbls>
          <c:showLegendKey val="0"/>
          <c:showVal val="0"/>
          <c:showCatName val="0"/>
          <c:showSerName val="0"/>
          <c:showPercent val="0"/>
          <c:showBubbleSize val="0"/>
        </c:dLbls>
        <c:smooth val="0"/>
        <c:axId val="449287696"/>
        <c:axId val="449285736"/>
      </c:lineChart>
      <c:catAx>
        <c:axId val="44928769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de-DE"/>
          </a:p>
        </c:txPr>
        <c:crossAx val="449285736"/>
        <c:crosses val="autoZero"/>
        <c:auto val="1"/>
        <c:lblAlgn val="ctr"/>
        <c:lblOffset val="100"/>
        <c:tickLblSkip val="2"/>
        <c:tickMarkSkip val="1"/>
        <c:noMultiLvlLbl val="0"/>
      </c:catAx>
      <c:valAx>
        <c:axId val="449285736"/>
        <c:scaling>
          <c:orientation val="minMax"/>
        </c:scaling>
        <c:delete val="0"/>
        <c:axPos val="l"/>
        <c:minorGridlines/>
        <c:numFmt formatCode="0%" sourceLinked="0"/>
        <c:majorTickMark val="out"/>
        <c:minorTickMark val="none"/>
        <c:tickLblPos val="nextTo"/>
        <c:spPr>
          <a:ln w="3175">
            <a:solidFill>
              <a:srgbClr val="000000"/>
            </a:solidFill>
            <a:prstDash val="solid"/>
          </a:ln>
        </c:spPr>
        <c:txPr>
          <a:bodyPr rot="0" vert="horz"/>
          <a:lstStyle/>
          <a:p>
            <a:pPr>
              <a:defRPr/>
            </a:pPr>
            <a:endParaRPr lang="de-DE"/>
          </a:p>
        </c:txPr>
        <c:crossAx val="449287696"/>
        <c:crosses val="autoZero"/>
        <c:crossBetween val="midCat"/>
        <c:majorUnit val="0.2"/>
        <c:minorUnit val="0.1"/>
      </c:valAx>
      <c:spPr>
        <a:noFill/>
        <a:ln w="25400">
          <a:noFill/>
        </a:ln>
      </c:spPr>
    </c:plotArea>
    <c:legend>
      <c:legendPos val="r"/>
      <c:legendEntry>
        <c:idx val="0"/>
        <c:delete val="1"/>
      </c:legendEntry>
      <c:legendEntry>
        <c:idx val="3"/>
        <c:delete val="1"/>
      </c:legendEntry>
      <c:layout>
        <c:manualLayout>
          <c:xMode val="edge"/>
          <c:yMode val="edge"/>
          <c:x val="9.182558234908135E-2"/>
          <c:y val="9.5561242958943443E-2"/>
          <c:w val="0.24595068891242397"/>
          <c:h val="0.12566308779146931"/>
        </c:manualLayout>
      </c:layout>
      <c:overlay val="0"/>
      <c:spPr>
        <a:solidFill>
          <a:srgbClr val="FFFFFF"/>
        </a:solidFill>
        <a:ln w="25400">
          <a:noFill/>
        </a:ln>
      </c:spPr>
    </c:legend>
    <c:plotVisOnly val="1"/>
    <c:dispBlanksAs val="gap"/>
    <c:showDLblsOverMax val="0"/>
  </c:chart>
  <c:spPr>
    <a:solidFill>
      <a:srgbClr val="FFFFFF"/>
    </a:solidFill>
    <a:ln w="3175">
      <a:solidFill>
        <a:schemeClr val="tx2"/>
      </a:solidFill>
      <a:prstDash val="solid"/>
    </a:ln>
  </c:spPr>
  <c:txPr>
    <a:bodyPr/>
    <a:lstStyle/>
    <a:p>
      <a:pPr>
        <a:defRPr sz="1000" b="0" i="0" u="none" strike="noStrike" baseline="0">
          <a:solidFill>
            <a:srgbClr val="000000"/>
          </a:solidFill>
          <a:latin typeface="+mn-lt"/>
          <a:ea typeface="Arial"/>
          <a:cs typeface="Arial"/>
        </a:defRPr>
      </a:pPr>
      <a:endParaRPr lang="de-DE"/>
    </a:p>
  </c:txPr>
  <c:printSettings>
    <c:headerFooter alignWithMargins="0">
      <c:oddFooter>&amp;L&amp;"Arial,Standard"&amp;8Ministerium für Energiewende, Landwirtschaft, Umwelt und Digitalisierung Schleswig-Holstein
Statistisches Amt für Hamburg und Schleswig-Holstein</c:oddFooter>
    </c:headerFooter>
    <c:pageMargins b="0.984251969" l="0.78740157499999996" r="0.78740157499999996" t="0.984251969" header="0.4921259845" footer="0.4921259845"/>
    <c:pageSetup paperSize="9" orientation="landscape"/>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23993121549454"/>
          <c:y val="0.16593934091571882"/>
          <c:w val="0.6187967236854014"/>
          <c:h val="0.79756022163896179"/>
        </c:manualLayout>
      </c:layout>
      <c:pieChart>
        <c:varyColors val="1"/>
        <c:ser>
          <c:idx val="0"/>
          <c:order val="0"/>
          <c:spPr>
            <a:ln>
              <a:solidFill>
                <a:srgbClr val="000000"/>
              </a:solidFill>
            </a:ln>
          </c:spPr>
          <c:dPt>
            <c:idx val="0"/>
            <c:bubble3D val="0"/>
            <c:spPr>
              <a:solidFill>
                <a:schemeClr val="bg1">
                  <a:lumMod val="65000"/>
                </a:schemeClr>
              </a:solidFill>
              <a:ln>
                <a:solidFill>
                  <a:srgbClr val="000000"/>
                </a:solidFill>
              </a:ln>
            </c:spPr>
          </c:dPt>
          <c:dPt>
            <c:idx val="1"/>
            <c:bubble3D val="0"/>
            <c:spPr>
              <a:solidFill>
                <a:srgbClr val="336699"/>
              </a:solidFill>
              <a:ln>
                <a:solidFill>
                  <a:srgbClr val="000000"/>
                </a:solidFill>
              </a:ln>
            </c:spPr>
          </c:dPt>
          <c:dPt>
            <c:idx val="2"/>
            <c:bubble3D val="0"/>
            <c:spPr>
              <a:solidFill>
                <a:schemeClr val="accent4">
                  <a:lumMod val="40000"/>
                  <a:lumOff val="60000"/>
                </a:schemeClr>
              </a:solidFill>
              <a:ln>
                <a:solidFill>
                  <a:srgbClr val="000000"/>
                </a:solidFill>
              </a:ln>
            </c:spPr>
          </c:dPt>
          <c:dPt>
            <c:idx val="3"/>
            <c:bubble3D val="0"/>
            <c:spPr>
              <a:solidFill>
                <a:schemeClr val="accent3"/>
              </a:solidFill>
              <a:ln>
                <a:solidFill>
                  <a:srgbClr val="000000"/>
                </a:solidFill>
              </a:ln>
            </c:spPr>
          </c:dPt>
          <c:dPt>
            <c:idx val="4"/>
            <c:bubble3D val="0"/>
            <c:spPr>
              <a:solidFill>
                <a:schemeClr val="accent6"/>
              </a:solidFill>
              <a:ln>
                <a:solidFill>
                  <a:srgbClr val="000000"/>
                </a:solidFill>
              </a:ln>
            </c:spPr>
          </c:dPt>
          <c:dLbls>
            <c:dLbl>
              <c:idx val="0"/>
              <c:layout>
                <c:manualLayout>
                  <c:x val="-7.3561634537062173E-2"/>
                  <c:y val="-0.17777777777777784"/>
                </c:manualLayout>
              </c:layout>
              <c:tx>
                <c:rich>
                  <a:bodyPr wrap="square" lIns="38100" tIns="19050" rIns="38100" bIns="19050" anchor="ctr">
                    <a:spAutoFit/>
                  </a:bodyPr>
                  <a:lstStyle/>
                  <a:p>
                    <a:pPr>
                      <a:defRPr>
                        <a:solidFill>
                          <a:schemeClr val="bg1"/>
                        </a:solidFill>
                      </a:defRPr>
                    </a:pPr>
                    <a:fld id="{BFCAF46B-9DC5-4763-A952-C4BE9A9733A7}" type="VALUE">
                      <a:rPr lang="en-US">
                        <a:solidFill>
                          <a:schemeClr val="bg1"/>
                        </a:solidFill>
                      </a:rPr>
                      <a:pPr>
                        <a:defRPr>
                          <a:solidFill>
                            <a:schemeClr val="bg1"/>
                          </a:solidFill>
                        </a:defRPr>
                      </a:pPr>
                      <a:t>[WERT]</a:t>
                    </a:fld>
                    <a:endParaRPr lang="de-DE"/>
                  </a:p>
                </c:rich>
              </c:tx>
              <c:numFmt formatCode="#,##0.0" sourceLinked="0"/>
              <c:spPr>
                <a:noFill/>
                <a:ln>
                  <a:noFill/>
                </a:ln>
                <a:effectLst/>
              </c:spPr>
              <c:showLegendKey val="0"/>
              <c:showVal val="1"/>
              <c:showCatName val="0"/>
              <c:showSerName val="0"/>
              <c:showPercent val="1"/>
              <c:showBubbleSize val="0"/>
              <c:extLst>
                <c:ext xmlns:c15="http://schemas.microsoft.com/office/drawing/2012/chart" uri="{CE6537A1-D6FC-4f65-9D91-7224C49458BB}">
                  <c15:layout>
                    <c:manualLayout>
                      <c:w val="0.33158068603493523"/>
                      <c:h val="0.18116325181758097"/>
                    </c:manualLayout>
                  </c15:layout>
                  <c15:dlblFieldTable/>
                  <c15:showDataLabelsRange val="0"/>
                </c:ext>
              </c:extLst>
            </c:dLbl>
            <c:dLbl>
              <c:idx val="1"/>
              <c:layout>
                <c:manualLayout>
                  <c:x val="0.19638157299303111"/>
                  <c:y val="-5.1214348206474192E-2"/>
                </c:manualLayout>
              </c:layout>
              <c:tx>
                <c:rich>
                  <a:bodyPr/>
                  <a:lstStyle/>
                  <a:p>
                    <a:pPr>
                      <a:defRPr>
                        <a:solidFill>
                          <a:schemeClr val="bg1"/>
                        </a:solidFill>
                      </a:defRPr>
                    </a:pPr>
                    <a:fld id="{5CC7F565-8918-432C-B0C1-0301DE6D79D5}" type="VALUE">
                      <a:rPr lang="en-US">
                        <a:solidFill>
                          <a:schemeClr val="bg1"/>
                        </a:solidFill>
                      </a:rPr>
                      <a:pPr>
                        <a:defRPr>
                          <a:solidFill>
                            <a:schemeClr val="bg1"/>
                          </a:solidFill>
                        </a:defRPr>
                      </a:pPr>
                      <a:t>[WERT]</a:t>
                    </a:fld>
                    <a:endParaRPr lang="de-DE"/>
                  </a:p>
                </c:rich>
              </c:tx>
              <c:numFmt formatCode="#,##0.0" sourceLinked="0"/>
              <c:spPr/>
              <c:showLegendKey val="0"/>
              <c:showVal val="1"/>
              <c:showCatName val="0"/>
              <c:showSerName val="0"/>
              <c:showPercent val="1"/>
              <c:showBubbleSize val="0"/>
              <c:extLst>
                <c:ext xmlns:c15="http://schemas.microsoft.com/office/drawing/2012/chart" uri="{CE6537A1-D6FC-4f65-9D91-7224C49458BB}">
                  <c15:layout/>
                  <c15:dlblFieldTable/>
                  <c15:showDataLabelsRange val="0"/>
                </c:ext>
              </c:extLst>
            </c:dLbl>
            <c:dLbl>
              <c:idx val="2"/>
              <c:layout>
                <c:manualLayout>
                  <c:x val="1.437596162548647E-2"/>
                  <c:y val="1.7706620005832605E-2"/>
                </c:manualLayout>
              </c:layout>
              <c:tx>
                <c:rich>
                  <a:bodyPr/>
                  <a:lstStyle/>
                  <a:p>
                    <a:fld id="{A00CFD47-3EC0-441C-BC15-B4B80E69DE39}" type="VALUE">
                      <a:rPr lang="en-US"/>
                      <a:pPr/>
                      <a:t>[WERT]</a:t>
                    </a:fld>
                    <a:endParaRPr lang="de-DE"/>
                  </a:p>
                </c:rich>
              </c:tx>
              <c:showLegendKey val="0"/>
              <c:showVal val="1"/>
              <c:showCatName val="0"/>
              <c:showSerName val="0"/>
              <c:showPercent val="1"/>
              <c:showBubbleSize val="0"/>
              <c:extLst>
                <c:ext xmlns:c15="http://schemas.microsoft.com/office/drawing/2012/chart" uri="{CE6537A1-D6FC-4f65-9D91-7224C49458BB}">
                  <c15:layout/>
                  <c15:dlblFieldTable/>
                  <c15:showDataLabelsRange val="0"/>
                </c:ext>
              </c:extLst>
            </c:dLbl>
            <c:dLbl>
              <c:idx val="3"/>
              <c:layout>
                <c:manualLayout>
                  <c:x val="4.3740157480314908E-2"/>
                  <c:y val="1.4301545640128149E-3"/>
                </c:manualLayout>
              </c:layout>
              <c:tx>
                <c:rich>
                  <a:bodyPr/>
                  <a:lstStyle/>
                  <a:p>
                    <a:pPr>
                      <a:defRPr>
                        <a:solidFill>
                          <a:sysClr val="windowText" lastClr="000000"/>
                        </a:solidFill>
                      </a:defRPr>
                    </a:pPr>
                    <a:fld id="{A45FC54A-2E2C-4EF5-8CD5-D71348BD2A92}" type="VALUE">
                      <a:rPr lang="en-US">
                        <a:solidFill>
                          <a:sysClr val="windowText" lastClr="000000"/>
                        </a:solidFill>
                      </a:rPr>
                      <a:pPr>
                        <a:defRPr>
                          <a:solidFill>
                            <a:sysClr val="windowText" lastClr="000000"/>
                          </a:solidFill>
                        </a:defRPr>
                      </a:pPr>
                      <a:t>[WERT]</a:t>
                    </a:fld>
                    <a:endParaRPr lang="de-DE"/>
                  </a:p>
                </c:rich>
              </c:tx>
              <c:numFmt formatCode="#,##0.0" sourceLinked="0"/>
              <c:spPr/>
              <c:showLegendKey val="0"/>
              <c:showVal val="1"/>
              <c:showCatName val="0"/>
              <c:showSerName val="0"/>
              <c:showPercent val="1"/>
              <c:showBubbleSize val="0"/>
              <c:extLst>
                <c:ext xmlns:c15="http://schemas.microsoft.com/office/drawing/2012/chart" uri="{CE6537A1-D6FC-4f65-9D91-7224C49458BB}">
                  <c15:layout/>
                  <c15:dlblFieldTable/>
                  <c15:showDataLabelsRange val="0"/>
                </c:ext>
              </c:extLst>
            </c:dLbl>
            <c:dLbl>
              <c:idx val="4"/>
              <c:layout>
                <c:manualLayout>
                  <c:x val="4.7049506742691649E-2"/>
                  <c:y val="8.3108778069407984E-3"/>
                </c:manualLayout>
              </c:layout>
              <c:tx>
                <c:rich>
                  <a:bodyPr/>
                  <a:lstStyle/>
                  <a:p>
                    <a:pPr>
                      <a:defRPr>
                        <a:solidFill>
                          <a:sysClr val="windowText" lastClr="000000"/>
                        </a:solidFill>
                      </a:defRPr>
                    </a:pPr>
                    <a:fld id="{1E94CEFD-8268-435F-901A-CFCA0669BFA5}" type="VALUE">
                      <a:rPr lang="en-US">
                        <a:solidFill>
                          <a:sysClr val="windowText" lastClr="000000"/>
                        </a:solidFill>
                      </a:rPr>
                      <a:pPr>
                        <a:defRPr>
                          <a:solidFill>
                            <a:sysClr val="windowText" lastClr="000000"/>
                          </a:solidFill>
                        </a:defRPr>
                      </a:pPr>
                      <a:t>[WERT]</a:t>
                    </a:fld>
                    <a:endParaRPr lang="de-DE"/>
                  </a:p>
                </c:rich>
              </c:tx>
              <c:numFmt formatCode="#,##0.0" sourceLinked="0"/>
              <c:spPr/>
              <c:showLegendKey val="0"/>
              <c:showVal val="1"/>
              <c:showCatName val="0"/>
              <c:showSerName val="0"/>
              <c:showPercent val="1"/>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extLst>
          </c:dLbls>
          <c:val>
            <c:numLit>
              <c:formatCode>0.0%</c:formatCode>
              <c:ptCount val="5"/>
              <c:pt idx="0">
                <c:v>0.64224341421962028</c:v>
              </c:pt>
              <c:pt idx="1">
                <c:v>0.17297705599093569</c:v>
              </c:pt>
              <c:pt idx="2">
                <c:v>7.8840524974034543E-2</c:v>
              </c:pt>
              <c:pt idx="3">
                <c:v>5.7690491927107915E-2</c:v>
              </c:pt>
              <c:pt idx="4">
                <c:v>4.8248512888301384E-2</c:v>
              </c:pt>
            </c:numLit>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093761784896986E-2"/>
          <c:y val="6.528944298629337E-2"/>
          <c:w val="0.65574479339688174"/>
          <c:h val="0.80252002153576951"/>
        </c:manualLayout>
      </c:layout>
      <c:areaChart>
        <c:grouping val="stacked"/>
        <c:varyColors val="0"/>
        <c:ser>
          <c:idx val="3"/>
          <c:order val="0"/>
          <c:tx>
            <c:v>Schiffsverkehr</c:v>
          </c:tx>
          <c:spPr>
            <a:solidFill>
              <a:srgbClr val="3333FF"/>
            </a:solidFill>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c:formatCode>
              <c:ptCount val="30"/>
              <c:pt idx="0">
                <c:v>206.08986087464024</c:v>
              </c:pt>
              <c:pt idx="1">
                <c:v>202.31450781982463</c:v>
              </c:pt>
              <c:pt idx="2">
                <c:v>214.97304453302991</c:v>
              </c:pt>
              <c:pt idx="3">
                <c:v>218.15618534395284</c:v>
              </c:pt>
              <c:pt idx="4">
                <c:v>208.68078944167056</c:v>
              </c:pt>
              <c:pt idx="5">
                <c:v>184.47411397255871</c:v>
              </c:pt>
              <c:pt idx="6">
                <c:v>162.19212829609796</c:v>
              </c:pt>
              <c:pt idx="7">
                <c:v>123.99443856502241</c:v>
              </c:pt>
              <c:pt idx="8">
                <c:v>114.51904266274011</c:v>
              </c:pt>
              <c:pt idx="9">
                <c:v>92.237056986279356</c:v>
              </c:pt>
              <c:pt idx="10">
                <c:v>85.86485324199451</c:v>
              </c:pt>
              <c:pt idx="11">
                <c:v>82.684673492290997</c:v>
              </c:pt>
              <c:pt idx="12">
                <c:v>73.144134243180503</c:v>
              </c:pt>
              <c:pt idx="13">
                <c:v>76.324313992884001</c:v>
              </c:pt>
              <c:pt idx="14">
                <c:v>85.86485324199451</c:v>
              </c:pt>
              <c:pt idx="15">
                <c:v>95.405392491105005</c:v>
              </c:pt>
              <c:pt idx="16">
                <c:v>80.45854766749855</c:v>
              </c:pt>
              <c:pt idx="17">
                <c:v>49.292786120404251</c:v>
              </c:pt>
              <c:pt idx="18">
                <c:v>39.116210921353051</c:v>
              </c:pt>
              <c:pt idx="19">
                <c:v>79.904030816388797</c:v>
              </c:pt>
              <c:pt idx="20">
                <c:v>73.703614572386613</c:v>
              </c:pt>
              <c:pt idx="21">
                <c:v>73.887138020208297</c:v>
              </c:pt>
              <c:pt idx="22">
                <c:v>71.003899933696843</c:v>
              </c:pt>
              <c:pt idx="23">
                <c:v>68.564464418956973</c:v>
              </c:pt>
              <c:pt idx="24">
                <c:v>68.393678104332693</c:v>
              </c:pt>
              <c:pt idx="25">
                <c:v>68.449385235835592</c:v>
              </c:pt>
              <c:pt idx="26">
                <c:v>65.515326639466124</c:v>
              </c:pt>
              <c:pt idx="27">
                <c:v>62.502845985215394</c:v>
              </c:pt>
              <c:pt idx="28">
                <c:v>67.49500647873549</c:v>
              </c:pt>
              <c:pt idx="29">
                <c:v>63.716512599255289</c:v>
              </c:pt>
            </c:numLit>
          </c:val>
        </c:ser>
        <c:ser>
          <c:idx val="2"/>
          <c:order val="1"/>
          <c:tx>
            <c:v>Luftfahrt</c:v>
          </c:tx>
          <c:spPr>
            <a:solidFill>
              <a:schemeClr val="accent5">
                <a:lumMod val="60000"/>
                <a:lumOff val="40000"/>
              </a:schemeClr>
            </a:solidFill>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c:formatCode>
              <c:ptCount val="30"/>
              <c:pt idx="0">
                <c:v>309.381032</c:v>
              </c:pt>
              <c:pt idx="1">
                <c:v>233.39187200000001</c:v>
              </c:pt>
              <c:pt idx="2">
                <c:v>183.91156799999999</c:v>
              </c:pt>
              <c:pt idx="3">
                <c:v>189.93155999999999</c:v>
              </c:pt>
              <c:pt idx="4">
                <c:v>200.071888</c:v>
              </c:pt>
              <c:pt idx="5">
                <c:v>150.99036799999999</c:v>
              </c:pt>
              <c:pt idx="6">
                <c:v>113.33028</c:v>
              </c:pt>
              <c:pt idx="7">
                <c:v>125.930312</c:v>
              </c:pt>
              <c:pt idx="8">
                <c:v>125.930312</c:v>
              </c:pt>
              <c:pt idx="9">
                <c:v>116.480288</c:v>
              </c:pt>
              <c:pt idx="10">
                <c:v>129.08032</c:v>
              </c:pt>
              <c:pt idx="11">
                <c:v>88.098226000000011</c:v>
              </c:pt>
              <c:pt idx="12">
                <c:v>94.39824200000001</c:v>
              </c:pt>
              <c:pt idx="13">
                <c:v>106.99827399999999</c:v>
              </c:pt>
              <c:pt idx="14">
                <c:v>157.398402</c:v>
              </c:pt>
              <c:pt idx="15">
                <c:v>132.19833800000001</c:v>
              </c:pt>
              <c:pt idx="16">
                <c:v>144.13906599999999</c:v>
              </c:pt>
              <c:pt idx="17">
                <c:v>178.62799079999999</c:v>
              </c:pt>
              <c:pt idx="18">
                <c:v>100.2440708</c:v>
              </c:pt>
              <c:pt idx="19">
                <c:v>78.786342600862994</c:v>
              </c:pt>
              <c:pt idx="20">
                <c:v>66.834937511286014</c:v>
              </c:pt>
              <c:pt idx="21">
                <c:v>48.189702630551444</c:v>
              </c:pt>
              <c:pt idx="22">
                <c:v>44.179950894204069</c:v>
              </c:pt>
              <c:pt idx="23">
                <c:v>45.489755898808014</c:v>
              </c:pt>
              <c:pt idx="24">
                <c:v>29.979071046305915</c:v>
              </c:pt>
              <c:pt idx="25">
                <c:v>24.75252648024135</c:v>
              </c:pt>
              <c:pt idx="26">
                <c:v>17.075935416276163</c:v>
              </c:pt>
              <c:pt idx="27">
                <c:v>13.765082284289667</c:v>
              </c:pt>
              <c:pt idx="28">
                <c:v>35.079256521471088</c:v>
              </c:pt>
              <c:pt idx="29">
                <c:v>18.637142626529062</c:v>
              </c:pt>
            </c:numLit>
          </c:val>
        </c:ser>
        <c:ser>
          <c:idx val="1"/>
          <c:order val="2"/>
          <c:tx>
            <c:v>Schienenverkehr</c:v>
          </c:tx>
          <c:spPr>
            <a:solidFill>
              <a:schemeClr val="accent5">
                <a:lumMod val="75000"/>
              </a:schemeClr>
            </a:solidFill>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c:formatCode>
              <c:ptCount val="30"/>
              <c:pt idx="0">
                <c:v>150.24649790064944</c:v>
              </c:pt>
              <c:pt idx="1">
                <c:v>161.51950585543733</c:v>
              </c:pt>
              <c:pt idx="2">
                <c:v>155.59537690280868</c:v>
              </c:pt>
              <c:pt idx="3">
                <c:v>155.77581441059834</c:v>
              </c:pt>
              <c:pt idx="4">
                <c:v>150.73062684424173</c:v>
              </c:pt>
              <c:pt idx="5">
                <c:v>145.52997162710759</c:v>
              </c:pt>
              <c:pt idx="6">
                <c:v>178.81136566382872</c:v>
              </c:pt>
              <c:pt idx="7">
                <c:v>183.85935845229088</c:v>
              </c:pt>
              <c:pt idx="8">
                <c:v>204.67826954641771</c:v>
              </c:pt>
              <c:pt idx="9">
                <c:v>144.92894083419026</c:v>
              </c:pt>
              <c:pt idx="10">
                <c:v>124.03567558191052</c:v>
              </c:pt>
              <c:pt idx="11">
                <c:v>193.05127343564942</c:v>
              </c:pt>
              <c:pt idx="12">
                <c:v>187.17021136566009</c:v>
              </c:pt>
              <c:pt idx="13">
                <c:v>222.32877498537414</c:v>
              </c:pt>
              <c:pt idx="14">
                <c:v>150.31627209656031</c:v>
              </c:pt>
              <c:pt idx="15">
                <c:v>136.27500205039115</c:v>
              </c:pt>
              <c:pt idx="16">
                <c:v>141.28555841976456</c:v>
              </c:pt>
              <c:pt idx="17">
                <c:v>134.43957826574442</c:v>
              </c:pt>
              <c:pt idx="18">
                <c:v>130.12611384872233</c:v>
              </c:pt>
              <c:pt idx="19">
                <c:v>123.73754603128367</c:v>
              </c:pt>
              <c:pt idx="20">
                <c:v>155.07238549769809</c:v>
              </c:pt>
              <c:pt idx="21">
                <c:v>163.91606174574164</c:v>
              </c:pt>
              <c:pt idx="22">
                <c:v>187.80166448331551</c:v>
              </c:pt>
              <c:pt idx="23">
                <c:v>163.23659460422039</c:v>
              </c:pt>
              <c:pt idx="24">
                <c:v>169.97167474873868</c:v>
              </c:pt>
              <c:pt idx="25">
                <c:v>153.29989658552043</c:v>
              </c:pt>
              <c:pt idx="26">
                <c:v>167.29633403755111</c:v>
              </c:pt>
              <c:pt idx="27">
                <c:v>145.85761360333277</c:v>
              </c:pt>
              <c:pt idx="28">
                <c:v>150.42101848213156</c:v>
              </c:pt>
              <c:pt idx="29">
                <c:v>122.37108507001994</c:v>
              </c:pt>
            </c:numLit>
          </c:val>
        </c:ser>
        <c:ser>
          <c:idx val="0"/>
          <c:order val="3"/>
          <c:tx>
            <c:v>Straßenverkehr</c:v>
          </c:tx>
          <c:spPr>
            <a:solidFill>
              <a:srgbClr val="8A89A3"/>
            </a:solidFill>
          </c:spPr>
          <c:cat>
            <c:numLit>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Lit>
          </c:cat>
          <c:val>
            <c:numLit>
              <c:formatCode>#,##0</c:formatCode>
              <c:ptCount val="30"/>
              <c:pt idx="0">
                <c:v>5493.1893515097563</c:v>
              </c:pt>
              <c:pt idx="1">
                <c:v>5551.7744556076332</c:v>
              </c:pt>
              <c:pt idx="2">
                <c:v>5652.8356631563365</c:v>
              </c:pt>
              <c:pt idx="3">
                <c:v>5808.4481270376418</c:v>
              </c:pt>
              <c:pt idx="4">
                <c:v>5614.6809792388294</c:v>
              </c:pt>
              <c:pt idx="5">
                <c:v>5805.5122386370513</c:v>
              </c:pt>
              <c:pt idx="6">
                <c:v>5741.9466754491532</c:v>
              </c:pt>
              <c:pt idx="7">
                <c:v>5811.8341298184869</c:v>
              </c:pt>
              <c:pt idx="8">
                <c:v>5971.0525550815055</c:v>
              </c:pt>
              <c:pt idx="9">
                <c:v>6073.1027908470978</c:v>
              </c:pt>
              <c:pt idx="10">
                <c:v>6003.4163280426428</c:v>
              </c:pt>
              <c:pt idx="11">
                <c:v>5879.3193039776834</c:v>
              </c:pt>
              <c:pt idx="12">
                <c:v>5879.3028788012143</c:v>
              </c:pt>
              <c:pt idx="13">
                <c:v>5541.9651592910941</c:v>
              </c:pt>
              <c:pt idx="14">
                <c:v>5551.3917792170132</c:v>
              </c:pt>
              <c:pt idx="15">
                <c:v>5249.588697617156</c:v>
              </c:pt>
              <c:pt idx="16">
                <c:v>5093.3587843425785</c:v>
              </c:pt>
              <c:pt idx="17">
                <c:v>4975.7523369303162</c:v>
              </c:pt>
              <c:pt idx="18">
                <c:v>4968.2696321976082</c:v>
              </c:pt>
              <c:pt idx="19">
                <c:v>4945.5785792853685</c:v>
              </c:pt>
              <c:pt idx="20">
                <c:v>4969.9337662644057</c:v>
              </c:pt>
              <c:pt idx="21">
                <c:v>4937.7976299626671</c:v>
              </c:pt>
              <c:pt idx="22">
                <c:v>4950.8593860240499</c:v>
              </c:pt>
              <c:pt idx="23">
                <c:v>5126.2747250001894</c:v>
              </c:pt>
              <c:pt idx="24">
                <c:v>5165.9324561249668</c:v>
              </c:pt>
              <c:pt idx="25">
                <c:v>5231.49566862545</c:v>
              </c:pt>
              <c:pt idx="26">
                <c:v>5356.5918811845058</c:v>
              </c:pt>
              <c:pt idx="27">
                <c:v>5407.854306227031</c:v>
              </c:pt>
              <c:pt idx="28">
                <c:v>5256.8694693278794</c:v>
              </c:pt>
              <c:pt idx="29">
                <c:v>5311.4245108181776</c:v>
              </c:pt>
            </c:numLit>
          </c:val>
        </c:ser>
        <c:dLbls>
          <c:showLegendKey val="0"/>
          <c:showVal val="0"/>
          <c:showCatName val="0"/>
          <c:showSerName val="0"/>
          <c:showPercent val="0"/>
          <c:showBubbleSize val="0"/>
        </c:dLbls>
        <c:axId val="478771600"/>
        <c:axId val="478772384"/>
      </c:areaChart>
      <c:catAx>
        <c:axId val="478771600"/>
        <c:scaling>
          <c:orientation val="minMax"/>
        </c:scaling>
        <c:delete val="0"/>
        <c:axPos val="b"/>
        <c:numFmt formatCode="General" sourceLinked="1"/>
        <c:majorTickMark val="out"/>
        <c:minorTickMark val="none"/>
        <c:tickLblPos val="nextTo"/>
        <c:txPr>
          <a:bodyPr rot="-5400000" vert="horz"/>
          <a:lstStyle/>
          <a:p>
            <a:pPr>
              <a:defRPr/>
            </a:pPr>
            <a:endParaRPr lang="de-DE"/>
          </a:p>
        </c:txPr>
        <c:crossAx val="478772384"/>
        <c:crosses val="autoZero"/>
        <c:auto val="1"/>
        <c:lblAlgn val="ctr"/>
        <c:lblOffset val="100"/>
        <c:tickLblSkip val="2"/>
        <c:noMultiLvlLbl val="0"/>
      </c:catAx>
      <c:valAx>
        <c:axId val="478772384"/>
        <c:scaling>
          <c:orientation val="minMax"/>
        </c:scaling>
        <c:delete val="0"/>
        <c:axPos val="l"/>
        <c:majorGridlines/>
        <c:numFmt formatCode="#,##0" sourceLinked="1"/>
        <c:majorTickMark val="out"/>
        <c:minorTickMark val="none"/>
        <c:tickLblPos val="nextTo"/>
        <c:crossAx val="478771600"/>
        <c:crosses val="autoZero"/>
        <c:crossBetween val="midCat"/>
        <c:dispUnits>
          <c:builtInUnit val="thousands"/>
        </c:dispUnits>
      </c:valAx>
    </c:plotArea>
    <c:legend>
      <c:legendPos val="r"/>
      <c:layout>
        <c:manualLayout>
          <c:xMode val="edge"/>
          <c:yMode val="edge"/>
          <c:x val="0.73401207014728254"/>
          <c:y val="0.59166308756859942"/>
          <c:w val="0.26386478760218668"/>
          <c:h val="0.40447515738854323"/>
        </c:manualLayout>
      </c:layout>
      <c:overlay val="0"/>
    </c:legend>
    <c:plotVisOnly val="1"/>
    <c:dispBlanksAs val="zero"/>
    <c:showDLblsOverMax val="0"/>
  </c:chart>
  <c:spPr>
    <a:ln w="3175">
      <a:solidFill>
        <a:schemeClr val="tx2"/>
      </a:solidFill>
    </a:ln>
  </c:spPr>
  <c:printSettings>
    <c:headerFooter/>
    <c:pageMargins b="0.78740157499999996" l="0.7" r="0.7" t="0.78740157499999996"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393121815655394"/>
          <c:y val="0.18230741916029286"/>
          <c:w val="0.68383940600580817"/>
          <c:h val="0.78881475341898055"/>
        </c:manualLayout>
      </c:layout>
      <c:pieChart>
        <c:varyColors val="1"/>
        <c:ser>
          <c:idx val="0"/>
          <c:order val="0"/>
          <c:tx>
            <c:v>2018</c:v>
          </c:tx>
          <c:spPr>
            <a:ln>
              <a:solidFill>
                <a:schemeClr val="tx1"/>
              </a:solidFill>
            </a:ln>
          </c:spPr>
          <c:dPt>
            <c:idx val="0"/>
            <c:bubble3D val="0"/>
            <c:spPr>
              <a:solidFill>
                <a:srgbClr val="8A89A3"/>
              </a:solidFill>
              <a:ln>
                <a:solidFill>
                  <a:schemeClr val="tx1"/>
                </a:solidFill>
              </a:ln>
            </c:spPr>
          </c:dPt>
          <c:dPt>
            <c:idx val="1"/>
            <c:bubble3D val="0"/>
            <c:spPr>
              <a:solidFill>
                <a:schemeClr val="accent5">
                  <a:lumMod val="75000"/>
                </a:schemeClr>
              </a:solidFill>
              <a:ln>
                <a:solidFill>
                  <a:schemeClr val="tx1"/>
                </a:solidFill>
              </a:ln>
            </c:spPr>
          </c:dPt>
          <c:dPt>
            <c:idx val="2"/>
            <c:bubble3D val="0"/>
            <c:spPr>
              <a:solidFill>
                <a:schemeClr val="accent5">
                  <a:lumMod val="60000"/>
                  <a:lumOff val="40000"/>
                </a:schemeClr>
              </a:solidFill>
              <a:ln>
                <a:solidFill>
                  <a:schemeClr val="tx1"/>
                </a:solidFill>
              </a:ln>
            </c:spPr>
          </c:dPt>
          <c:dPt>
            <c:idx val="3"/>
            <c:bubble3D val="0"/>
            <c:spPr>
              <a:solidFill>
                <a:srgbClr val="3333FF"/>
              </a:solidFill>
              <a:ln>
                <a:solidFill>
                  <a:schemeClr val="tx1"/>
                </a:solidFill>
              </a:ln>
            </c:spPr>
          </c:dPt>
          <c:dLbls>
            <c:dLbl>
              <c:idx val="0"/>
              <c:layout>
                <c:manualLayout>
                  <c:x val="-6.3825969474995345E-2"/>
                  <c:y val="-0.20111326564116544"/>
                </c:manualLayout>
              </c:layout>
              <c:tx>
                <c:rich>
                  <a:bodyPr/>
                  <a:lstStyle/>
                  <a:p>
                    <a:pPr>
                      <a:defRPr sz="1000">
                        <a:solidFill>
                          <a:schemeClr val="bg1"/>
                        </a:solidFill>
                      </a:defRPr>
                    </a:pPr>
                    <a:r>
                      <a:rPr lang="en-US">
                        <a:solidFill>
                          <a:schemeClr val="bg1"/>
                        </a:solidFill>
                      </a:rPr>
                      <a:t>96,0%</a:t>
                    </a:r>
                  </a:p>
                </c:rich>
              </c:tx>
              <c:numFmt formatCode="0.0%" sourceLinked="0"/>
              <c:spPr/>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0.12771682491894396"/>
                  <c:y val="-8.5323443374159483E-3"/>
                </c:manualLayout>
              </c:layout>
              <c:tx>
                <c:rich>
                  <a:bodyPr/>
                  <a:lstStyle/>
                  <a:p>
                    <a:pPr>
                      <a:defRPr sz="1000"/>
                    </a:pPr>
                    <a:r>
                      <a:rPr lang="en-US" sz="1000"/>
                      <a:t>2,4%</a:t>
                    </a:r>
                    <a:endParaRPr lang="en-US" sz="900"/>
                  </a:p>
                </c:rich>
              </c:tx>
              <c:numFmt formatCode="0.0%" sourceLinked="0"/>
              <c:spPr/>
              <c:showLegendKey val="0"/>
              <c:showVal val="0"/>
              <c:showCatName val="0"/>
              <c:showSerName val="0"/>
              <c:showPercent val="1"/>
              <c:showBubbleSize val="0"/>
              <c:extLst>
                <c:ext xmlns:c15="http://schemas.microsoft.com/office/drawing/2012/chart" uri="{CE6537A1-D6FC-4f65-9D91-7224C49458BB}">
                  <c15:layout/>
                </c:ext>
              </c:extLst>
            </c:dLbl>
            <c:dLbl>
              <c:idx val="2"/>
              <c:layout>
                <c:manualLayout>
                  <c:x val="7.4407518913077045E-3"/>
                  <c:y val="-4.8951352448159437E-2"/>
                </c:manualLayout>
              </c:layout>
              <c:tx>
                <c:rich>
                  <a:bodyPr/>
                  <a:lstStyle/>
                  <a:p>
                    <a:pPr>
                      <a:defRPr sz="1000"/>
                    </a:pPr>
                    <a:r>
                      <a:rPr lang="en-US" sz="1000"/>
                      <a:t>0,3%</a:t>
                    </a:r>
                    <a:endParaRPr lang="en-US" sz="900"/>
                  </a:p>
                </c:rich>
              </c:tx>
              <c:numFmt formatCode="0.0%" sourceLinked="0"/>
              <c:spPr/>
              <c:showLegendKey val="0"/>
              <c:showVal val="0"/>
              <c:showCatName val="0"/>
              <c:showSerName val="0"/>
              <c:showPercent val="1"/>
              <c:showBubbleSize val="0"/>
              <c:extLst>
                <c:ext xmlns:c15="http://schemas.microsoft.com/office/drawing/2012/chart" uri="{CE6537A1-D6FC-4f65-9D91-7224C49458BB}">
                  <c15:layout/>
                </c:ext>
              </c:extLst>
            </c:dLbl>
            <c:dLbl>
              <c:idx val="3"/>
              <c:layout>
                <c:manualLayout>
                  <c:x val="0.23317645822184849"/>
                  <c:y val="4.7530741421066792E-3"/>
                </c:manualLayout>
              </c:layout>
              <c:tx>
                <c:rich>
                  <a:bodyPr/>
                  <a:lstStyle/>
                  <a:p>
                    <a:pPr>
                      <a:defRPr sz="1000"/>
                    </a:pPr>
                    <a:r>
                      <a:rPr lang="en-US"/>
                      <a:t>1,2%</a:t>
                    </a:r>
                  </a:p>
                </c:rich>
              </c:tx>
              <c:numFmt formatCode="0.0%" sourceLinked="0"/>
              <c:spPr/>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a:lstStyle/>
              <a:p>
                <a:pPr>
                  <a:defRPr sz="1000"/>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Lit>
              <c:ptCount val="4"/>
              <c:pt idx="0">
                <c:v>Straßenverkehr</c:v>
              </c:pt>
              <c:pt idx="1">
                <c:v>Schienenverkehr</c:v>
              </c:pt>
              <c:pt idx="2">
                <c:v>Luftfahrt</c:v>
              </c:pt>
              <c:pt idx="3">
                <c:v>Schiffsverkehr</c:v>
              </c:pt>
            </c:strLit>
          </c:cat>
          <c:val>
            <c:numLit>
              <c:formatCode>#,##0</c:formatCode>
              <c:ptCount val="4"/>
              <c:pt idx="0">
                <c:v>5256.8694693278794</c:v>
              </c:pt>
              <c:pt idx="1">
                <c:v>150.42101848213156</c:v>
              </c:pt>
              <c:pt idx="2">
                <c:v>35.079256521471088</c:v>
              </c:pt>
              <c:pt idx="3">
                <c:v>67.49500647873549</c:v>
              </c:pt>
            </c:numLit>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oddFooter>&amp;L&amp;"Arial,Standard"&amp;8Ministerium für Energiewende, Landwirtschaft, Umwelt und ländliche Räume Schleswig-Holstein
Statistisches Amt für Hamburg und Schleswig-Holstein</c:oddFooter>
    </c:headerFooter>
    <c:pageMargins b="0.78740157499999996" l="0.7" r="0.7" t="0.78740157499999996" header="0.3" footer="0.3"/>
    <c:pageSetup orientation="portrait"/>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07174103237096E-2"/>
          <c:y val="0.12017372674285011"/>
          <c:w val="0.65057613084450272"/>
          <c:h val="0.70491244081542825"/>
        </c:manualLayout>
      </c:layout>
      <c:barChart>
        <c:barDir val="col"/>
        <c:grouping val="stacked"/>
        <c:varyColors val="0"/>
        <c:ser>
          <c:idx val="0"/>
          <c:order val="0"/>
          <c:tx>
            <c:v>Kohlen und sonstige</c:v>
          </c:tx>
          <c:spPr>
            <a:solidFill>
              <a:schemeClr val="tx1"/>
            </a:solidFill>
          </c:spPr>
          <c:invertIfNegative val="0"/>
          <c:cat>
            <c:strLit>
              <c:ptCount val="6"/>
              <c:pt idx="0">
                <c:v>D gesamt</c:v>
              </c:pt>
              <c:pt idx="1">
                <c:v>SH gesamt</c:v>
              </c:pt>
              <c:pt idx="2">
                <c:v>Industrie</c:v>
              </c:pt>
              <c:pt idx="3">
                <c:v>Haushalte</c:v>
              </c:pt>
              <c:pt idx="4">
                <c:v>GHD</c:v>
              </c:pt>
              <c:pt idx="5">
                <c:v>Verkehr</c:v>
              </c:pt>
            </c:strLit>
          </c:cat>
          <c:val>
            <c:numLit>
              <c:formatCode>0.0</c:formatCode>
              <c:ptCount val="6"/>
              <c:pt idx="0">
                <c:v>5.4284466465948045</c:v>
              </c:pt>
              <c:pt idx="1">
                <c:v>2.9610345839110286</c:v>
              </c:pt>
              <c:pt idx="2">
                <c:v>17.365056133274738</c:v>
              </c:pt>
              <c:pt idx="3">
                <c:v>0.28637723336960597</c:v>
              </c:pt>
              <c:pt idx="4">
                <c:v>2.7771522277728538E-2</c:v>
              </c:pt>
              <c:pt idx="5">
                <c:v>0</c:v>
              </c:pt>
            </c:numLit>
          </c:val>
        </c:ser>
        <c:ser>
          <c:idx val="3"/>
          <c:order val="1"/>
          <c:tx>
            <c:v>Mineralölprodukte</c:v>
          </c:tx>
          <c:spPr>
            <a:solidFill>
              <a:schemeClr val="tx1">
                <a:lumMod val="50000"/>
                <a:lumOff val="50000"/>
              </a:schemeClr>
            </a:solidFill>
          </c:spPr>
          <c:invertIfNegative val="0"/>
          <c:cat>
            <c:strLit>
              <c:ptCount val="6"/>
              <c:pt idx="0">
                <c:v>D gesamt</c:v>
              </c:pt>
              <c:pt idx="1">
                <c:v>SH gesamt</c:v>
              </c:pt>
              <c:pt idx="2">
                <c:v>Industrie</c:v>
              </c:pt>
              <c:pt idx="3">
                <c:v>Haushalte</c:v>
              </c:pt>
              <c:pt idx="4">
                <c:v>GHD</c:v>
              </c:pt>
              <c:pt idx="5">
                <c:v>Verkehr</c:v>
              </c:pt>
            </c:strLit>
          </c:cat>
          <c:val>
            <c:numLit>
              <c:formatCode>0.0</c:formatCode>
              <c:ptCount val="6"/>
              <c:pt idx="0">
                <c:v>38.602773141397307</c:v>
              </c:pt>
              <c:pt idx="1">
                <c:v>37.879849431068365</c:v>
              </c:pt>
              <c:pt idx="2">
                <c:v>2.4095702715042471</c:v>
              </c:pt>
              <c:pt idx="3">
                <c:v>18.360135283584778</c:v>
              </c:pt>
              <c:pt idx="4">
                <c:v>17.783004279196458</c:v>
              </c:pt>
              <c:pt idx="5">
                <c:v>93.800433776032108</c:v>
              </c:pt>
            </c:numLit>
          </c:val>
        </c:ser>
        <c:ser>
          <c:idx val="1"/>
          <c:order val="2"/>
          <c:tx>
            <c:v>Erdgas</c:v>
          </c:tx>
          <c:spPr>
            <a:solidFill>
              <a:schemeClr val="accent4">
                <a:lumMod val="40000"/>
                <a:lumOff val="60000"/>
              </a:schemeClr>
            </a:solidFill>
          </c:spPr>
          <c:invertIfNegative val="0"/>
          <c:cat>
            <c:strLit>
              <c:ptCount val="6"/>
              <c:pt idx="0">
                <c:v>D gesamt</c:v>
              </c:pt>
              <c:pt idx="1">
                <c:v>SH gesamt</c:v>
              </c:pt>
              <c:pt idx="2">
                <c:v>Industrie</c:v>
              </c:pt>
              <c:pt idx="3">
                <c:v>Haushalte</c:v>
              </c:pt>
              <c:pt idx="4">
                <c:v>GHD</c:v>
              </c:pt>
              <c:pt idx="5">
                <c:v>Verkehr</c:v>
              </c:pt>
            </c:strLit>
          </c:cat>
          <c:val>
            <c:numLit>
              <c:formatCode>0.0</c:formatCode>
              <c:ptCount val="6"/>
              <c:pt idx="0">
                <c:v>24.100280538594347</c:v>
              </c:pt>
              <c:pt idx="1">
                <c:v>27.821192118306488</c:v>
              </c:pt>
              <c:pt idx="2">
                <c:v>42.512612511454648</c:v>
              </c:pt>
              <c:pt idx="3">
                <c:v>39.881420176017457</c:v>
              </c:pt>
              <c:pt idx="4">
                <c:v>35.845898708134683</c:v>
              </c:pt>
              <c:pt idx="5">
                <c:v>9.8582256593645709E-2</c:v>
              </c:pt>
            </c:numLit>
          </c:val>
        </c:ser>
        <c:ser>
          <c:idx val="8"/>
          <c:order val="3"/>
          <c:tx>
            <c:v>Strom</c:v>
          </c:tx>
          <c:spPr>
            <a:solidFill>
              <a:schemeClr val="accent4"/>
            </a:solidFill>
          </c:spPr>
          <c:invertIfNegative val="0"/>
          <c:cat>
            <c:strLit>
              <c:ptCount val="6"/>
              <c:pt idx="0">
                <c:v>D gesamt</c:v>
              </c:pt>
              <c:pt idx="1">
                <c:v>SH gesamt</c:v>
              </c:pt>
              <c:pt idx="2">
                <c:v>Industrie</c:v>
              </c:pt>
              <c:pt idx="3">
                <c:v>Haushalte</c:v>
              </c:pt>
              <c:pt idx="4">
                <c:v>GHD</c:v>
              </c:pt>
              <c:pt idx="5">
                <c:v>Verkehr</c:v>
              </c:pt>
            </c:strLit>
          </c:cat>
          <c:val>
            <c:numLit>
              <c:formatCode>0.0</c:formatCode>
              <c:ptCount val="6"/>
              <c:pt idx="0">
                <c:v>19.950871237699175</c:v>
              </c:pt>
              <c:pt idx="1">
                <c:v>16.146992218460294</c:v>
              </c:pt>
              <c:pt idx="2">
                <c:v>28.626512628650868</c:v>
              </c:pt>
              <c:pt idx="3">
                <c:v>17.000917758530417</c:v>
              </c:pt>
              <c:pt idx="4">
                <c:v>27.679979513317122</c:v>
              </c:pt>
              <c:pt idx="5">
                <c:v>0.81451555507045892</c:v>
              </c:pt>
            </c:numLit>
          </c:val>
        </c:ser>
        <c:ser>
          <c:idx val="2"/>
          <c:order val="4"/>
          <c:tx>
            <c:v>Fernwärme</c:v>
          </c:tx>
          <c:spPr>
            <a:solidFill>
              <a:schemeClr val="accent6"/>
            </a:solidFill>
          </c:spPr>
          <c:invertIfNegative val="0"/>
          <c:cat>
            <c:strLit>
              <c:ptCount val="6"/>
              <c:pt idx="0">
                <c:v>D gesamt</c:v>
              </c:pt>
              <c:pt idx="1">
                <c:v>SH gesamt</c:v>
              </c:pt>
              <c:pt idx="2">
                <c:v>Industrie</c:v>
              </c:pt>
              <c:pt idx="3">
                <c:v>Haushalte</c:v>
              </c:pt>
              <c:pt idx="4">
                <c:v>GHD</c:v>
              </c:pt>
              <c:pt idx="5">
                <c:v>Verkehr</c:v>
              </c:pt>
            </c:strLit>
          </c:cat>
          <c:val>
            <c:numLit>
              <c:formatCode>0.0</c:formatCode>
              <c:ptCount val="6"/>
              <c:pt idx="0">
                <c:v>4.2874866314884557</c:v>
              </c:pt>
              <c:pt idx="1">
                <c:v>7.4151298951826501</c:v>
              </c:pt>
              <c:pt idx="2">
                <c:v>3.2712732691693254</c:v>
              </c:pt>
              <c:pt idx="3">
                <c:v>12.645532468770105</c:v>
              </c:pt>
              <c:pt idx="4">
                <c:v>12.860591653973612</c:v>
              </c:pt>
              <c:pt idx="5">
                <c:v>0</c:v>
              </c:pt>
            </c:numLit>
          </c:val>
        </c:ser>
        <c:ser>
          <c:idx val="9"/>
          <c:order val="5"/>
          <c:tx>
            <c:v>Erneuerbare Energien*</c:v>
          </c:tx>
          <c:spPr>
            <a:solidFill>
              <a:srgbClr val="009900"/>
            </a:solidFill>
          </c:spPr>
          <c:invertIfNegative val="0"/>
          <c:cat>
            <c:strLit>
              <c:ptCount val="6"/>
              <c:pt idx="0">
                <c:v>D gesamt</c:v>
              </c:pt>
              <c:pt idx="1">
                <c:v>SH gesamt</c:v>
              </c:pt>
              <c:pt idx="2">
                <c:v>Industrie</c:v>
              </c:pt>
              <c:pt idx="3">
                <c:v>Haushalte</c:v>
              </c:pt>
              <c:pt idx="4">
                <c:v>GHD</c:v>
              </c:pt>
              <c:pt idx="5">
                <c:v>Verkehr</c:v>
              </c:pt>
            </c:strLit>
          </c:cat>
          <c:val>
            <c:numLit>
              <c:formatCode>0.0</c:formatCode>
              <c:ptCount val="6"/>
              <c:pt idx="0">
                <c:v>7.6301307615731142</c:v>
              </c:pt>
              <c:pt idx="1">
                <c:v>7.7758017530711614</c:v>
              </c:pt>
              <c:pt idx="2">
                <c:v>5.8149751859461656</c:v>
              </c:pt>
              <c:pt idx="3">
                <c:v>11.825617079727634</c:v>
              </c:pt>
              <c:pt idx="4">
                <c:v>5.8027543231004088</c:v>
              </c:pt>
              <c:pt idx="5">
                <c:v>5.2864684123037797</c:v>
              </c:pt>
            </c:numLit>
          </c:val>
        </c:ser>
        <c:dLbls>
          <c:showLegendKey val="0"/>
          <c:showVal val="0"/>
          <c:showCatName val="0"/>
          <c:showSerName val="0"/>
          <c:showPercent val="0"/>
          <c:showBubbleSize val="0"/>
        </c:dLbls>
        <c:gapWidth val="150"/>
        <c:overlap val="100"/>
        <c:axId val="478773168"/>
        <c:axId val="478773560"/>
      </c:barChart>
      <c:catAx>
        <c:axId val="478773168"/>
        <c:scaling>
          <c:orientation val="minMax"/>
        </c:scaling>
        <c:delete val="0"/>
        <c:axPos val="b"/>
        <c:numFmt formatCode="General" sourceLinked="0"/>
        <c:majorTickMark val="out"/>
        <c:minorTickMark val="none"/>
        <c:tickLblPos val="nextTo"/>
        <c:crossAx val="478773560"/>
        <c:crosses val="autoZero"/>
        <c:auto val="1"/>
        <c:lblAlgn val="ctr"/>
        <c:lblOffset val="100"/>
        <c:noMultiLvlLbl val="0"/>
      </c:catAx>
      <c:valAx>
        <c:axId val="478773560"/>
        <c:scaling>
          <c:orientation val="minMax"/>
          <c:max val="100"/>
        </c:scaling>
        <c:delete val="0"/>
        <c:axPos val="l"/>
        <c:majorGridlines/>
        <c:numFmt formatCode="0" sourceLinked="0"/>
        <c:majorTickMark val="out"/>
        <c:minorTickMark val="none"/>
        <c:tickLblPos val="nextTo"/>
        <c:crossAx val="478773168"/>
        <c:crosses val="autoZero"/>
        <c:crossBetween val="between"/>
        <c:majorUnit val="20"/>
      </c:valAx>
    </c:plotArea>
    <c:legend>
      <c:legendPos val="r"/>
      <c:layout>
        <c:manualLayout>
          <c:xMode val="edge"/>
          <c:yMode val="edge"/>
          <c:x val="0.74883233030214658"/>
          <c:y val="0.10449816819772528"/>
          <c:w val="0.24030168368095731"/>
          <c:h val="0.78448265255905514"/>
        </c:manualLayout>
      </c:layout>
      <c:overlay val="0"/>
    </c:legend>
    <c:plotVisOnly val="1"/>
    <c:dispBlanksAs val="gap"/>
    <c:showDLblsOverMax val="0"/>
  </c:chart>
  <c:spPr>
    <a:ln w="3175">
      <a:solidFill>
        <a:schemeClr val="tx2"/>
      </a:solidFill>
    </a:ln>
  </c:spPr>
  <c:printSettings>
    <c:headerFooter/>
    <c:pageMargins b="0.78740157499999996" l="0.7" r="0.7" t="0.78740157499999996" header="0.3" footer="0.3"/>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932992149244625E-2"/>
          <c:y val="6.528944298629337E-2"/>
          <c:w val="0.61339388638073411"/>
          <c:h val="0.67730403691191354"/>
        </c:manualLayout>
      </c:layout>
      <c:lineChart>
        <c:grouping val="standard"/>
        <c:varyColors val="0"/>
        <c:ser>
          <c:idx val="3"/>
          <c:order val="0"/>
          <c:tx>
            <c:v>PEV</c:v>
          </c:tx>
          <c:spPr>
            <a:ln>
              <a:solidFill>
                <a:schemeClr val="accent2"/>
              </a:solidFill>
            </a:ln>
          </c:spPr>
          <c:marker>
            <c:symbol val="none"/>
          </c:marker>
          <c:dPt>
            <c:idx val="11"/>
            <c:bubble3D val="0"/>
            <c:spPr>
              <a:ln>
                <a:solidFill>
                  <a:schemeClr val="accent2"/>
                </a:solidFill>
                <a:prstDash val="solid"/>
              </a:ln>
            </c:spPr>
          </c:dPt>
          <c:dPt>
            <c:idx val="12"/>
            <c:bubble3D val="0"/>
            <c:spPr>
              <a:ln>
                <a:solidFill>
                  <a:schemeClr val="accent2"/>
                </a:solidFill>
                <a:prstDash val="solid"/>
              </a:ln>
            </c:spPr>
          </c:dPt>
          <c:dPt>
            <c:idx val="13"/>
            <c:bubble3D val="0"/>
            <c:spPr>
              <a:ln>
                <a:solidFill>
                  <a:schemeClr val="accent2"/>
                </a:solidFill>
                <a:prstDash val="solid"/>
              </a:ln>
            </c:spPr>
          </c:dPt>
          <c:dPt>
            <c:idx val="14"/>
            <c:bubble3D val="0"/>
            <c:spPr>
              <a:ln>
                <a:solidFill>
                  <a:schemeClr val="accent2"/>
                </a:solidFill>
                <a:prstDash val="solid"/>
              </a:ln>
            </c:spPr>
          </c:dPt>
          <c:dPt>
            <c:idx val="15"/>
            <c:marker>
              <c:symbol val="diamond"/>
              <c:size val="8"/>
              <c:spPr>
                <a:solidFill>
                  <a:schemeClr val="accent2"/>
                </a:solidFill>
                <a:ln>
                  <a:noFill/>
                </a:ln>
              </c:spPr>
            </c:marker>
            <c:bubble3D val="0"/>
            <c:spPr>
              <a:ln>
                <a:solidFill>
                  <a:schemeClr val="accent2"/>
                </a:solidFill>
                <a:prstDash val="sysDot"/>
              </a:ln>
            </c:spPr>
          </c:dPt>
          <c:dPt>
            <c:idx val="16"/>
            <c:bubble3D val="0"/>
            <c:spPr>
              <a:ln>
                <a:solidFill>
                  <a:schemeClr val="accent2"/>
                </a:solidFill>
                <a:prstDash val="sysDot"/>
              </a:ln>
            </c:spPr>
          </c:dPt>
          <c:dPt>
            <c:idx val="17"/>
            <c:bubble3D val="0"/>
            <c:spPr>
              <a:ln>
                <a:solidFill>
                  <a:schemeClr val="accent2"/>
                </a:solidFill>
                <a:prstDash val="sysDot"/>
              </a:ln>
            </c:spPr>
          </c:dPt>
          <c:dPt>
            <c:idx val="18"/>
            <c:bubble3D val="0"/>
            <c:spPr>
              <a:ln>
                <a:solidFill>
                  <a:schemeClr val="accent2"/>
                </a:solidFill>
                <a:prstDash val="sysDot"/>
              </a:ln>
            </c:spPr>
          </c:dPt>
          <c:cat>
            <c:numLit>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Lit>
          </c:cat>
          <c:val>
            <c:numLit>
              <c:formatCode>General</c:formatCode>
              <c:ptCount val="15"/>
              <c:pt idx="0">
                <c:v>#N/A</c:v>
              </c:pt>
              <c:pt idx="1">
                <c:v>#N/A</c:v>
              </c:pt>
              <c:pt idx="2">
                <c:v>#N/A</c:v>
              </c:pt>
              <c:pt idx="3" formatCode="#,##0">
                <c:v>124642.39134309615</c:v>
              </c:pt>
              <c:pt idx="4" formatCode="#,##0">
                <c:v>121193.04132957506</c:v>
              </c:pt>
              <c:pt idx="5" formatCode="#,##0">
                <c:v>127246.71942613044</c:v>
              </c:pt>
              <c:pt idx="6" formatCode="#,##0">
                <c:v>121791.28795162401</c:v>
              </c:pt>
              <c:pt idx="7" formatCode="#,##0">
                <c:v>122619.93742126187</c:v>
              </c:pt>
              <c:pt idx="8" formatCode="#,##0">
                <c:v>127715.0184618752</c:v>
              </c:pt>
              <c:pt idx="9" formatCode="#,##0">
                <c:v>121912.84401836492</c:v>
              </c:pt>
              <c:pt idx="10" formatCode="#,##0">
                <c:v>118783.95888067303</c:v>
              </c:pt>
              <c:pt idx="11" formatCode="#,##0">
                <c:v>121040.7291232103</c:v>
              </c:pt>
              <c:pt idx="12" formatCode="#,##0">
                <c:v>109295.29246688356</c:v>
              </c:pt>
              <c:pt idx="13" formatCode="#,##0">
                <c:v>119945.61902175967</c:v>
              </c:pt>
              <c:pt idx="14" formatCode="#,##0">
                <c:v>117557.21287894531</c:v>
              </c:pt>
            </c:numLit>
          </c:val>
          <c:smooth val="0"/>
        </c:ser>
        <c:ser>
          <c:idx val="1"/>
          <c:order val="1"/>
          <c:tx>
            <c:v>EEV Raumwärme</c:v>
          </c:tx>
          <c:spPr>
            <a:ln>
              <a:solidFill>
                <a:schemeClr val="accent3"/>
              </a:solidFill>
            </a:ln>
          </c:spPr>
          <c:marker>
            <c:symbol val="none"/>
          </c:marker>
          <c:dPt>
            <c:idx val="11"/>
            <c:bubble3D val="0"/>
            <c:spPr>
              <a:ln>
                <a:solidFill>
                  <a:schemeClr val="accent3"/>
                </a:solidFill>
                <a:prstDash val="solid"/>
              </a:ln>
            </c:spPr>
          </c:dPt>
          <c:dPt>
            <c:idx val="12"/>
            <c:bubble3D val="0"/>
            <c:spPr>
              <a:ln>
                <a:solidFill>
                  <a:schemeClr val="accent3"/>
                </a:solidFill>
                <a:prstDash val="solid"/>
              </a:ln>
            </c:spPr>
          </c:dPt>
          <c:dPt>
            <c:idx val="13"/>
            <c:bubble3D val="0"/>
            <c:spPr>
              <a:ln>
                <a:solidFill>
                  <a:schemeClr val="accent3"/>
                </a:solidFill>
                <a:prstDash val="solid"/>
              </a:ln>
            </c:spPr>
          </c:dPt>
          <c:dPt>
            <c:idx val="14"/>
            <c:bubble3D val="0"/>
            <c:spPr>
              <a:ln>
                <a:solidFill>
                  <a:schemeClr val="accent3"/>
                </a:solidFill>
                <a:prstDash val="solid"/>
              </a:ln>
            </c:spPr>
          </c:dPt>
          <c:dPt>
            <c:idx val="15"/>
            <c:marker>
              <c:symbol val="diamond"/>
              <c:size val="8"/>
              <c:spPr>
                <a:solidFill>
                  <a:schemeClr val="accent3"/>
                </a:solidFill>
                <a:ln>
                  <a:noFill/>
                </a:ln>
              </c:spPr>
            </c:marker>
            <c:bubble3D val="0"/>
            <c:spPr>
              <a:ln>
                <a:solidFill>
                  <a:schemeClr val="accent3"/>
                </a:solidFill>
                <a:prstDash val="sysDot"/>
              </a:ln>
            </c:spPr>
          </c:dPt>
          <c:cat>
            <c:numLit>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Lit>
          </c:cat>
          <c:val>
            <c:numLit>
              <c:formatCode>General</c:formatCode>
              <c:ptCount val="16"/>
              <c:pt idx="0">
                <c:v>#N/A</c:v>
              </c:pt>
              <c:pt idx="1">
                <c:v>#N/A</c:v>
              </c:pt>
              <c:pt idx="2">
                <c:v>#N/A</c:v>
              </c:pt>
              <c:pt idx="3" formatCode="#,##0">
                <c:v>37551.396612213772</c:v>
              </c:pt>
              <c:pt idx="4" formatCode="#,##0">
                <c:v>36373.778306369226</c:v>
              </c:pt>
              <c:pt idx="5" formatCode="#,##0">
                <c:v>40190.047660611621</c:v>
              </c:pt>
              <c:pt idx="6" formatCode="#,##0">
                <c:v>37376.265650514244</c:v>
              </c:pt>
              <c:pt idx="7" formatCode="#,##0">
                <c:v>38205.233633613389</c:v>
              </c:pt>
              <c:pt idx="8" formatCode="#,##0">
                <c:v>40716.727563749395</c:v>
              </c:pt>
              <c:pt idx="9" formatCode="#,##0">
                <c:v>36676.734957949324</c:v>
              </c:pt>
              <c:pt idx="10" formatCode="#,##0">
                <c:v>38221.846638180999</c:v>
              </c:pt>
              <c:pt idx="11" formatCode="#,##0">
                <c:v>38860.003060264738</c:v>
              </c:pt>
              <c:pt idx="12" formatCode="#,##0">
                <c:v>40475.527686166715</c:v>
              </c:pt>
              <c:pt idx="13" formatCode="#,##0">
                <c:v>39808.915107617344</c:v>
              </c:pt>
              <c:pt idx="14" formatCode="#,##0">
                <c:v>38995.733970862762</c:v>
              </c:pt>
              <c:pt idx="15" formatCode="#,##0">
                <c:v>28914.5753914046</c:v>
              </c:pt>
            </c:numLit>
          </c:val>
          <c:smooth val="0"/>
        </c:ser>
        <c:ser>
          <c:idx val="0"/>
          <c:order val="2"/>
          <c:tx>
            <c:v>EEV Verkehr</c:v>
          </c:tx>
          <c:marker>
            <c:symbol val="none"/>
          </c:marker>
          <c:dPt>
            <c:idx val="0"/>
            <c:bubble3D val="0"/>
            <c:spPr>
              <a:ln>
                <a:solidFill>
                  <a:schemeClr val="accent1"/>
                </a:solidFill>
                <a:prstDash val="sysDot"/>
              </a:ln>
            </c:spPr>
          </c:dPt>
          <c:dPt>
            <c:idx val="11"/>
            <c:bubble3D val="0"/>
            <c:spPr>
              <a:ln>
                <a:solidFill>
                  <a:schemeClr val="accent1"/>
                </a:solidFill>
              </a:ln>
            </c:spPr>
          </c:dPt>
          <c:dPt>
            <c:idx val="12"/>
            <c:bubble3D val="0"/>
            <c:spPr>
              <a:ln>
                <a:solidFill>
                  <a:schemeClr val="accent1"/>
                </a:solidFill>
                <a:prstDash val="solid"/>
              </a:ln>
            </c:spPr>
          </c:dPt>
          <c:dPt>
            <c:idx val="13"/>
            <c:bubble3D val="0"/>
            <c:spPr>
              <a:ln>
                <a:solidFill>
                  <a:schemeClr val="accent1"/>
                </a:solidFill>
                <a:prstDash val="solid"/>
              </a:ln>
            </c:spPr>
          </c:dPt>
          <c:dPt>
            <c:idx val="14"/>
            <c:bubble3D val="0"/>
            <c:spPr>
              <a:ln>
                <a:solidFill>
                  <a:schemeClr val="accent1"/>
                </a:solidFill>
                <a:prstDash val="solid"/>
              </a:ln>
            </c:spPr>
          </c:dPt>
          <c:dPt>
            <c:idx val="15"/>
            <c:marker>
              <c:symbol val="diamond"/>
              <c:size val="8"/>
            </c:marker>
            <c:bubble3D val="0"/>
            <c:spPr>
              <a:ln>
                <a:solidFill>
                  <a:schemeClr val="accent1"/>
                </a:solidFill>
                <a:prstDash val="sysDot"/>
              </a:ln>
            </c:spPr>
          </c:dPt>
          <c:cat>
            <c:numLit>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Lit>
          </c:cat>
          <c:val>
            <c:numLit>
              <c:formatCode>#,##0</c:formatCode>
              <c:ptCount val="16"/>
              <c:pt idx="0">
                <c:v>21828.668409356724</c:v>
              </c:pt>
              <c:pt idx="1">
                <c:v>21903.174453216376</c:v>
              </c:pt>
              <c:pt idx="2">
                <c:v>21587.291185672511</c:v>
              </c:pt>
              <c:pt idx="3">
                <c:v>20911.610040935673</c:v>
              </c:pt>
              <c:pt idx="4">
                <c:v>20756.064373468002</c:v>
              </c:pt>
              <c:pt idx="5">
                <c:v>20871.885658633288</c:v>
              </c:pt>
              <c:pt idx="6">
                <c:v>20613.208801670145</c:v>
              </c:pt>
              <c:pt idx="7">
                <c:v>20737.252063016207</c:v>
              </c:pt>
              <c:pt idx="8">
                <c:v>21237.680031932545</c:v>
              </c:pt>
              <c:pt idx="9">
                <c:v>21338.320861435539</c:v>
              </c:pt>
              <c:pt idx="10">
                <c:v>21469.737001132395</c:v>
              </c:pt>
              <c:pt idx="11">
                <c:v>21934.947094901763</c:v>
              </c:pt>
              <c:pt idx="12">
                <c:v>22083.811291687965</c:v>
              </c:pt>
              <c:pt idx="13">
                <c:v>21680.494077403626</c:v>
              </c:pt>
              <c:pt idx="14">
                <c:v>21846.319024720651</c:v>
              </c:pt>
              <c:pt idx="15">
                <c:v>19645.801568421051</c:v>
              </c:pt>
            </c:numLit>
          </c:val>
          <c:smooth val="0"/>
        </c:ser>
        <c:ser>
          <c:idx val="2"/>
          <c:order val="3"/>
          <c:tx>
            <c:v>BSV</c:v>
          </c:tx>
          <c:spPr>
            <a:ln>
              <a:solidFill>
                <a:schemeClr val="accent4"/>
              </a:solidFill>
            </a:ln>
          </c:spPr>
          <c:marker>
            <c:symbol val="none"/>
          </c:marker>
          <c:dPt>
            <c:idx val="11"/>
            <c:bubble3D val="0"/>
          </c:dPt>
          <c:dPt>
            <c:idx val="12"/>
            <c:bubble3D val="0"/>
            <c:spPr>
              <a:ln>
                <a:solidFill>
                  <a:schemeClr val="accent4"/>
                </a:solidFill>
                <a:prstDash val="solid"/>
              </a:ln>
            </c:spPr>
          </c:dPt>
          <c:dPt>
            <c:idx val="13"/>
            <c:bubble3D val="0"/>
            <c:spPr>
              <a:ln>
                <a:solidFill>
                  <a:schemeClr val="accent4"/>
                </a:solidFill>
                <a:prstDash val="solid"/>
              </a:ln>
            </c:spPr>
          </c:dPt>
          <c:dPt>
            <c:idx val="14"/>
            <c:bubble3D val="0"/>
            <c:spPr>
              <a:ln>
                <a:solidFill>
                  <a:schemeClr val="accent4"/>
                </a:solidFill>
                <a:prstDash val="solid"/>
              </a:ln>
            </c:spPr>
          </c:dPt>
          <c:dPt>
            <c:idx val="15"/>
            <c:marker>
              <c:symbol val="diamond"/>
              <c:size val="8"/>
              <c:spPr>
                <a:solidFill>
                  <a:schemeClr val="accent4"/>
                </a:solidFill>
                <a:ln>
                  <a:noFill/>
                </a:ln>
              </c:spPr>
            </c:marker>
            <c:bubble3D val="0"/>
            <c:spPr>
              <a:ln>
                <a:solidFill>
                  <a:schemeClr val="accent4"/>
                </a:solidFill>
                <a:prstDash val="sysDot"/>
              </a:ln>
            </c:spPr>
          </c:dPt>
          <c:cat>
            <c:numLit>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Lit>
          </c:cat>
          <c:val>
            <c:numLit>
              <c:formatCode>General</c:formatCode>
              <c:ptCount val="16"/>
              <c:pt idx="0">
                <c:v>#N/A</c:v>
              </c:pt>
              <c:pt idx="1">
                <c:v>#N/A</c:v>
              </c:pt>
              <c:pt idx="2">
                <c:v>#N/A</c:v>
              </c:pt>
              <c:pt idx="3" formatCode="#,##0">
                <c:v>17132.278564300257</c:v>
              </c:pt>
              <c:pt idx="4" formatCode="#,##0">
                <c:v>16041.08430710898</c:v>
              </c:pt>
              <c:pt idx="5" formatCode="#,##0">
                <c:v>16369.665437508511</c:v>
              </c:pt>
              <c:pt idx="6" formatCode="#,##0">
                <c:v>16125.098679669831</c:v>
              </c:pt>
              <c:pt idx="7" formatCode="#,##0">
                <c:v>16200.024010167259</c:v>
              </c:pt>
              <c:pt idx="8" formatCode="#,##0">
                <c:v>16587.26341889286</c:v>
              </c:pt>
              <c:pt idx="9" formatCode="#,##0">
                <c:v>15858.906055584712</c:v>
              </c:pt>
              <c:pt idx="10" formatCode="#,##0">
                <c:v>15687.055256025767</c:v>
              </c:pt>
              <c:pt idx="11" formatCode="#,##0">
                <c:v>15013.204004826059</c:v>
              </c:pt>
              <c:pt idx="12" formatCode="#,##0">
                <c:v>14437.700172571949</c:v>
              </c:pt>
              <c:pt idx="13" formatCode="#,##0">
                <c:v>15906.718872872423</c:v>
              </c:pt>
              <c:pt idx="14" formatCode="#,##0">
                <c:v>15417.028610878329</c:v>
              </c:pt>
              <c:pt idx="15" formatCode="#,##0">
                <c:v>15419.05070787023</c:v>
              </c:pt>
            </c:numLit>
          </c:val>
          <c:smooth val="0"/>
        </c:ser>
        <c:ser>
          <c:idx val="4"/>
          <c:order val="4"/>
          <c:tx>
            <c:v>#BEZUG!</c:v>
          </c:tx>
          <c:spPr>
            <a:ln>
              <a:solidFill>
                <a:schemeClr val="accent2"/>
              </a:solidFill>
              <a:prstDash val="sysDot"/>
            </a:ln>
          </c:spPr>
          <c:marker>
            <c:symbol val="none"/>
          </c:marker>
          <c:dPt>
            <c:idx val="15"/>
            <c:marker>
              <c:symbol val="diamond"/>
              <c:size val="8"/>
              <c:spPr>
                <a:solidFill>
                  <a:schemeClr val="accent2"/>
                </a:solidFill>
                <a:ln>
                  <a:noFill/>
                </a:ln>
              </c:spPr>
            </c:marker>
            <c:bubble3D val="0"/>
          </c:dPt>
          <c:val>
            <c:numLit>
              <c:formatCode>#,##0</c:formatCode>
              <c:ptCount val="26"/>
              <c:pt idx="0">
                <c:v>#N/A</c:v>
              </c:pt>
              <c:pt idx="1">
                <c:v>#N/A</c:v>
              </c:pt>
              <c:pt idx="2">
                <c:v>#N/A</c:v>
              </c:pt>
              <c:pt idx="3">
                <c:v>124642.39134309615</c:v>
              </c:pt>
              <c:pt idx="4">
                <c:v>121193.04132957506</c:v>
              </c:pt>
              <c:pt idx="5">
                <c:v>127246.71942613044</c:v>
              </c:pt>
              <c:pt idx="6">
                <c:v>121791.28795162401</c:v>
              </c:pt>
              <c:pt idx="7">
                <c:v>122619.93742126187</c:v>
              </c:pt>
              <c:pt idx="8">
                <c:v>127715.0184618752</c:v>
              </c:pt>
              <c:pt idx="9">
                <c:v>121912.84401836492</c:v>
              </c:pt>
              <c:pt idx="10">
                <c:v>118783.95888067303</c:v>
              </c:pt>
              <c:pt idx="11">
                <c:v>121040.7291232103</c:v>
              </c:pt>
              <c:pt idx="12">
                <c:v>109295.29246688356</c:v>
              </c:pt>
              <c:pt idx="13">
                <c:v>119945.61902175967</c:v>
              </c:pt>
              <c:pt idx="14">
                <c:v>117557.21287894531</c:v>
              </c:pt>
              <c:pt idx="15">
                <c:v>99713.913074476921</c:v>
              </c:pt>
              <c:pt idx="16">
                <c:v>98467.48916104596</c:v>
              </c:pt>
              <c:pt idx="17">
                <c:v>97221.065247614999</c:v>
              </c:pt>
              <c:pt idx="18">
                <c:v>95974.641334184023</c:v>
              </c:pt>
              <c:pt idx="19">
                <c:v>94728.217420753062</c:v>
              </c:pt>
              <c:pt idx="20">
                <c:v>93481.793507322102</c:v>
              </c:pt>
              <c:pt idx="21">
                <c:v>92235.369593891126</c:v>
              </c:pt>
              <c:pt idx="22">
                <c:v>90988.945680460165</c:v>
              </c:pt>
              <c:pt idx="23">
                <c:v>89742.521767029204</c:v>
              </c:pt>
              <c:pt idx="24">
                <c:v>88496.097853598229</c:v>
              </c:pt>
              <c:pt idx="25">
                <c:v>87249.673940167311</c:v>
              </c:pt>
            </c:numLit>
          </c:val>
          <c:smooth val="0"/>
        </c:ser>
        <c:dLbls>
          <c:showLegendKey val="0"/>
          <c:showVal val="0"/>
          <c:showCatName val="0"/>
          <c:showSerName val="0"/>
          <c:showPercent val="0"/>
          <c:showBubbleSize val="0"/>
        </c:dLbls>
        <c:smooth val="0"/>
        <c:axId val="449288480"/>
        <c:axId val="449284952"/>
      </c:lineChart>
      <c:catAx>
        <c:axId val="449288480"/>
        <c:scaling>
          <c:orientation val="minMax"/>
        </c:scaling>
        <c:delete val="0"/>
        <c:axPos val="b"/>
        <c:numFmt formatCode="General" sourceLinked="1"/>
        <c:majorTickMark val="out"/>
        <c:minorTickMark val="none"/>
        <c:tickLblPos val="nextTo"/>
        <c:txPr>
          <a:bodyPr rot="-5400000" vert="horz"/>
          <a:lstStyle/>
          <a:p>
            <a:pPr>
              <a:defRPr/>
            </a:pPr>
            <a:endParaRPr lang="de-DE"/>
          </a:p>
        </c:txPr>
        <c:crossAx val="449284952"/>
        <c:crosses val="autoZero"/>
        <c:auto val="1"/>
        <c:lblAlgn val="ctr"/>
        <c:lblOffset val="100"/>
        <c:tickLblSkip val="3"/>
        <c:noMultiLvlLbl val="0"/>
      </c:catAx>
      <c:valAx>
        <c:axId val="449284952"/>
        <c:scaling>
          <c:orientation val="minMax"/>
        </c:scaling>
        <c:delete val="0"/>
        <c:axPos val="l"/>
        <c:majorGridlines/>
        <c:numFmt formatCode="General" sourceLinked="1"/>
        <c:majorTickMark val="out"/>
        <c:minorTickMark val="none"/>
        <c:tickLblPos val="nextTo"/>
        <c:crossAx val="449288480"/>
        <c:crosses val="autoZero"/>
        <c:crossBetween val="midCat"/>
        <c:dispUnits>
          <c:builtInUnit val="thousands"/>
        </c:dispUnits>
      </c:valAx>
    </c:plotArea>
    <c:legend>
      <c:legendPos val="r"/>
      <c:legendEntry>
        <c:idx val="4"/>
        <c:delete val="1"/>
      </c:legendEntry>
      <c:layout>
        <c:manualLayout>
          <c:xMode val="edge"/>
          <c:yMode val="edge"/>
          <c:x val="0.7618908637713776"/>
          <c:y val="0.29875984251968501"/>
          <c:w val="0.23810913622862245"/>
          <c:h val="0.46050211540721586"/>
        </c:manualLayout>
      </c:layout>
      <c:overlay val="0"/>
    </c:legend>
    <c:plotVisOnly val="1"/>
    <c:dispBlanksAs val="zero"/>
    <c:showDLblsOverMax val="0"/>
  </c:chart>
  <c:spPr>
    <a:ln w="3175">
      <a:solidFill>
        <a:schemeClr val="tx2"/>
      </a:solidFill>
    </a:ln>
  </c:spPr>
  <c:printSettings>
    <c:headerFooter/>
    <c:pageMargins b="0.78740157499999996" l="0.7" r="0.7" t="0.78740157499999996"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646036806659377E-2"/>
          <c:y val="5.8161828483885868E-2"/>
          <c:w val="0.59430768883814211"/>
          <c:h val="0.74871864192941562"/>
        </c:manualLayout>
      </c:layout>
      <c:areaChart>
        <c:grouping val="stacked"/>
        <c:varyColors val="0"/>
        <c:ser>
          <c:idx val="5"/>
          <c:order val="0"/>
          <c:tx>
            <c:v>Umweltwärme</c:v>
          </c:tx>
          <c:spPr>
            <a:solidFill>
              <a:srgbClr val="8686FE"/>
            </a:solidFill>
            <a:ln w="25400">
              <a:noFill/>
            </a:ln>
          </c:spPr>
          <c:val>
            <c:numLit>
              <c:formatCode>General</c:formatCode>
              <c:ptCount val="30"/>
            </c:numLit>
          </c:val>
        </c:ser>
        <c:ser>
          <c:idx val="4"/>
          <c:order val="1"/>
          <c:tx>
            <c:v>Solar/Umweltwärme</c:v>
          </c:tx>
          <c:spPr>
            <a:solidFill>
              <a:srgbClr val="FFFF00"/>
            </a:solidFill>
            <a:ln w="25400">
              <a:noFill/>
            </a:ln>
          </c:spPr>
          <c:val>
            <c:numLit>
              <c:formatCode>0</c:formatCode>
              <c:ptCount val="30"/>
              <c:pt idx="0">
                <c:v>30</c:v>
              </c:pt>
              <c:pt idx="1">
                <c:v>26</c:v>
              </c:pt>
              <c:pt idx="2">
                <c:v>26</c:v>
              </c:pt>
              <c:pt idx="3">
                <c:v>26</c:v>
              </c:pt>
              <c:pt idx="4">
                <c:v>44</c:v>
              </c:pt>
              <c:pt idx="5">
                <c:v>511</c:v>
              </c:pt>
              <c:pt idx="6">
                <c:v>10</c:v>
              </c:pt>
              <c:pt idx="7">
                <c:v>173</c:v>
              </c:pt>
              <c:pt idx="8">
                <c:v>197.76113999999998</c:v>
              </c:pt>
              <c:pt idx="9">
                <c:v>187.70113999999998</c:v>
              </c:pt>
              <c:pt idx="10">
                <c:v>218.32370276306779</c:v>
              </c:pt>
              <c:pt idx="11">
                <c:v>215.53013726319546</c:v>
              </c:pt>
              <c:pt idx="12">
                <c:v>241.21754026352374</c:v>
              </c:pt>
              <c:pt idx="13">
                <c:v>332.67239999999998</c:v>
              </c:pt>
              <c:pt idx="14">
                <c:v>368.44560000000001</c:v>
              </c:pt>
              <c:pt idx="15">
                <c:v>454.30199999999996</c:v>
              </c:pt>
              <c:pt idx="16">
                <c:v>597.01879999999994</c:v>
              </c:pt>
              <c:pt idx="17">
                <c:v>827.96720000000016</c:v>
              </c:pt>
              <c:pt idx="18">
                <c:v>1334.9675</c:v>
              </c:pt>
              <c:pt idx="19">
                <c:v>1671.9121907614633</c:v>
              </c:pt>
              <c:pt idx="20">
                <c:v>2729.1727473927212</c:v>
              </c:pt>
              <c:pt idx="21">
                <c:v>3940.536648782906</c:v>
              </c:pt>
              <c:pt idx="22">
                <c:v>5307.2130668968093</c:v>
              </c:pt>
              <c:pt idx="23">
                <c:v>6108.9123734375653</c:v>
              </c:pt>
              <c:pt idx="24">
                <c:v>6616.9773119939864</c:v>
              </c:pt>
              <c:pt idx="25">
                <c:v>6553.3998341476454</c:v>
              </c:pt>
              <c:pt idx="26">
                <c:v>6623.0432931361702</c:v>
              </c:pt>
              <c:pt idx="27">
                <c:v>6569.0059389802591</c:v>
              </c:pt>
              <c:pt idx="28">
                <c:v>7180.5162972564485</c:v>
              </c:pt>
              <c:pt idx="29">
                <c:v>7142.5136245016356</c:v>
              </c:pt>
            </c:numLit>
          </c:val>
        </c:ser>
        <c:ser>
          <c:idx val="3"/>
          <c:order val="2"/>
          <c:tx>
            <c:v>Biomasse</c:v>
          </c:tx>
          <c:spPr>
            <a:solidFill>
              <a:srgbClr val="009900"/>
            </a:solidFill>
          </c:spPr>
          <c:cat>
            <c:numLit>
              <c:formatCode>0</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c:formatCode>
              <c:ptCount val="30"/>
              <c:pt idx="0">
                <c:v>505</c:v>
              </c:pt>
              <c:pt idx="1">
                <c:v>498.61111111111109</c:v>
              </c:pt>
              <c:pt idx="2">
                <c:v>498.61111111111109</c:v>
              </c:pt>
              <c:pt idx="3">
                <c:v>498.61111111111109</c:v>
              </c:pt>
              <c:pt idx="4">
                <c:v>498.61111111111109</c:v>
              </c:pt>
              <c:pt idx="5">
                <c:v>546.94444444444446</c:v>
              </c:pt>
              <c:pt idx="6">
                <c:v>619.72222222222217</c:v>
              </c:pt>
              <c:pt idx="7">
                <c:v>568.88888888888891</c:v>
              </c:pt>
              <c:pt idx="8">
                <c:v>761.38888888888891</c:v>
              </c:pt>
              <c:pt idx="9">
                <c:v>761.38888888888891</c:v>
              </c:pt>
              <c:pt idx="10">
                <c:v>766.94444444444446</c:v>
              </c:pt>
              <c:pt idx="11">
                <c:v>849.89307340666664</c:v>
              </c:pt>
              <c:pt idx="12">
                <c:v>881.62357367149752</c:v>
              </c:pt>
              <c:pt idx="13">
                <c:v>3253.0124799477603</c:v>
              </c:pt>
              <c:pt idx="14">
                <c:v>3015.3600259067803</c:v>
              </c:pt>
              <c:pt idx="15">
                <c:v>3658.0089092061321</c:v>
              </c:pt>
              <c:pt idx="16">
                <c:v>5364.7690318411005</c:v>
              </c:pt>
              <c:pt idx="17">
                <c:v>6726.5702948261342</c:v>
              </c:pt>
              <c:pt idx="18">
                <c:v>7249.509679715944</c:v>
              </c:pt>
              <c:pt idx="19">
                <c:v>8188.8755913432051</c:v>
              </c:pt>
              <c:pt idx="20">
                <c:v>11648.181577164973</c:v>
              </c:pt>
              <c:pt idx="21">
                <c:v>12826.310865651198</c:v>
              </c:pt>
              <c:pt idx="22">
                <c:v>13500.128315451746</c:v>
              </c:pt>
              <c:pt idx="23">
                <c:v>13594.630160172261</c:v>
              </c:pt>
              <c:pt idx="24">
                <c:v>12795.959928144692</c:v>
              </c:pt>
              <c:pt idx="25">
                <c:v>12826.479733717468</c:v>
              </c:pt>
              <c:pt idx="26">
                <c:v>13756.532890196435</c:v>
              </c:pt>
              <c:pt idx="27">
                <c:v>13413.178741456157</c:v>
              </c:pt>
              <c:pt idx="28">
                <c:v>13539.693292594739</c:v>
              </c:pt>
              <c:pt idx="29">
                <c:v>13857.877515771785</c:v>
              </c:pt>
            </c:numLit>
          </c:val>
        </c:ser>
        <c:ser>
          <c:idx val="0"/>
          <c:order val="3"/>
          <c:tx>
            <c:v>Wind Onshore</c:v>
          </c:tx>
          <c:spPr>
            <a:solidFill>
              <a:srgbClr val="0066FF"/>
            </a:solidFill>
          </c:spPr>
          <c:cat>
            <c:numLit>
              <c:formatCode>0</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c:formatCode>
              <c:ptCount val="30"/>
              <c:pt idx="0">
                <c:v>0</c:v>
              </c:pt>
              <c:pt idx="1">
                <c:v>0</c:v>
              </c:pt>
              <c:pt idx="2">
                <c:v>0</c:v>
              </c:pt>
              <c:pt idx="3">
                <c:v>231.11111111111111</c:v>
              </c:pt>
              <c:pt idx="4">
                <c:v>456.11111111111109</c:v>
              </c:pt>
              <c:pt idx="5">
                <c:v>735</c:v>
              </c:pt>
              <c:pt idx="6">
                <c:v>923.33333333333326</c:v>
              </c:pt>
              <c:pt idx="7">
                <c:v>1190.2777777777778</c:v>
              </c:pt>
              <c:pt idx="8">
                <c:v>1567.3944444444444</c:v>
              </c:pt>
              <c:pt idx="9">
                <c:v>1667.1333333333334</c:v>
              </c:pt>
              <c:pt idx="10">
                <c:v>2172.9299999999998</c:v>
              </c:pt>
              <c:pt idx="11">
                <c:v>2250.0129999999999</c:v>
              </c:pt>
              <c:pt idx="12">
                <c:v>3038.1471111111109</c:v>
              </c:pt>
              <c:pt idx="13">
                <c:v>3095.5724842332042</c:v>
              </c:pt>
              <c:pt idx="14">
                <c:v>4039.6267352907039</c:v>
              </c:pt>
              <c:pt idx="15">
                <c:v>4158.4240523524622</c:v>
              </c:pt>
              <c:pt idx="16">
                <c:v>4118.031377478349</c:v>
              </c:pt>
              <c:pt idx="17">
                <c:v>5189.6885659808913</c:v>
              </c:pt>
              <c:pt idx="18">
                <c:v>5350.1829833807687</c:v>
              </c:pt>
              <c:pt idx="19">
                <c:v>5090.902644580312</c:v>
              </c:pt>
              <c:pt idx="20">
                <c:v>5027.5655276911475</c:v>
              </c:pt>
              <c:pt idx="21">
                <c:v>5548.6665371750696</c:v>
              </c:pt>
              <c:pt idx="22">
                <c:v>6740.1435652291839</c:v>
              </c:pt>
              <c:pt idx="23">
                <c:v>6811.0838650494343</c:v>
              </c:pt>
              <c:pt idx="24">
                <c:v>8111.694285729026</c:v>
              </c:pt>
              <c:pt idx="25">
                <c:v>9790.7494698638093</c:v>
              </c:pt>
              <c:pt idx="26">
                <c:v>9300.9615317876869</c:v>
              </c:pt>
              <c:pt idx="27">
                <c:v>11539.595754178805</c:v>
              </c:pt>
              <c:pt idx="28">
                <c:v>11535.623016279304</c:v>
              </c:pt>
              <c:pt idx="29">
                <c:v>12515.352959152495</c:v>
              </c:pt>
            </c:numLit>
          </c:val>
        </c:ser>
        <c:ser>
          <c:idx val="8"/>
          <c:order val="4"/>
          <c:tx>
            <c:v>Wind Offshore</c:v>
          </c:tx>
          <c:spPr>
            <a:pattFill prst="wdUpDiag">
              <a:fgClr>
                <a:srgbClr val="8EB4E3"/>
              </a:fgClr>
              <a:bgClr>
                <a:schemeClr val="bg1"/>
              </a:bgClr>
            </a:pattFill>
            <a:ln w="25400">
              <a:noFill/>
            </a:ln>
          </c:spPr>
          <c:val>
            <c:numLit>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193.27715736040608</c:v>
              </c:pt>
              <c:pt idx="25">
                <c:v>4106.4580789580787</c:v>
              </c:pt>
              <c:pt idx="26">
                <c:v>5881.7882544198337</c:v>
              </c:pt>
              <c:pt idx="27">
                <c:v>7013.7444264288606</c:v>
              </c:pt>
              <c:pt idx="28">
                <c:v>6987.1232737611699</c:v>
              </c:pt>
              <c:pt idx="29">
                <c:v>7223.9201949436483</c:v>
              </c:pt>
            </c:numLit>
          </c:val>
        </c:ser>
        <c:ser>
          <c:idx val="1"/>
          <c:order val="5"/>
          <c:tx>
            <c:v>Erdgas</c:v>
          </c:tx>
          <c:spPr>
            <a:solidFill>
              <a:schemeClr val="accent4">
                <a:lumMod val="40000"/>
                <a:lumOff val="60000"/>
              </a:schemeClr>
            </a:solidFill>
          </c:spPr>
          <c:cat>
            <c:numLit>
              <c:formatCode>0</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c:formatCode>
              <c:ptCount val="30"/>
              <c:pt idx="0">
                <c:v>16184.444444444443</c:v>
              </c:pt>
              <c:pt idx="1">
                <c:v>17225.555555555555</c:v>
              </c:pt>
              <c:pt idx="2">
                <c:v>17939.444444444445</c:v>
              </c:pt>
              <c:pt idx="3">
                <c:v>18239.444444444445</c:v>
              </c:pt>
              <c:pt idx="4">
                <c:v>18389.166666666668</c:v>
              </c:pt>
              <c:pt idx="5">
                <c:v>20234.166666666668</c:v>
              </c:pt>
              <c:pt idx="6">
                <c:v>23151.111111111109</c:v>
              </c:pt>
              <c:pt idx="7">
                <c:v>22065.277777777777</c:v>
              </c:pt>
              <c:pt idx="8">
                <c:v>22083.055555555555</c:v>
              </c:pt>
              <c:pt idx="9">
                <c:v>21624.444444444445</c:v>
              </c:pt>
              <c:pt idx="10">
                <c:v>22426.773333333331</c:v>
              </c:pt>
              <c:pt idx="11">
                <c:v>25638.019004818954</c:v>
              </c:pt>
              <c:pt idx="12">
                <c:v>23767.489765143473</c:v>
              </c:pt>
              <c:pt idx="13">
                <c:v>24360.085390169406</c:v>
              </c:pt>
              <c:pt idx="14">
                <c:v>25047.046241817676</c:v>
              </c:pt>
              <c:pt idx="15">
                <c:v>22079.690772710474</c:v>
              </c:pt>
              <c:pt idx="16">
                <c:v>22257.522624269226</c:v>
              </c:pt>
              <c:pt idx="17">
                <c:v>21037.537157996674</c:v>
              </c:pt>
              <c:pt idx="18">
                <c:v>21526.796044429033</c:v>
              </c:pt>
              <c:pt idx="19">
                <c:v>21758.79493441583</c:v>
              </c:pt>
              <c:pt idx="20">
                <c:v>24745.798507972115</c:v>
              </c:pt>
              <c:pt idx="21">
                <c:v>24694.990750266083</c:v>
              </c:pt>
              <c:pt idx="22">
                <c:v>24528.898596029034</c:v>
              </c:pt>
              <c:pt idx="23">
                <c:v>29385.097950872219</c:v>
              </c:pt>
              <c:pt idx="24">
                <c:v>30184.894233746814</c:v>
              </c:pt>
              <c:pt idx="25">
                <c:v>28555.982855848291</c:v>
              </c:pt>
              <c:pt idx="26">
                <c:v>31204.124486517627</c:v>
              </c:pt>
              <c:pt idx="27">
                <c:v>33648.50823082924</c:v>
              </c:pt>
              <c:pt idx="28">
                <c:v>32669.14475925923</c:v>
              </c:pt>
              <c:pt idx="29">
                <c:v>33256.896813805455</c:v>
              </c:pt>
            </c:numLit>
          </c:val>
        </c:ser>
        <c:ser>
          <c:idx val="2"/>
          <c:order val="6"/>
          <c:tx>
            <c:v>Mineralöle und sonstige</c:v>
          </c:tx>
          <c:spPr>
            <a:solidFill>
              <a:schemeClr val="tx1">
                <a:lumMod val="50000"/>
                <a:lumOff val="50000"/>
              </a:schemeClr>
            </a:solidFill>
          </c:spPr>
          <c:cat>
            <c:numLit>
              <c:formatCode>0</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c:formatCode>
              <c:ptCount val="30"/>
              <c:pt idx="0">
                <c:v>74134.444444444438</c:v>
              </c:pt>
              <c:pt idx="1">
                <c:v>75720</c:v>
              </c:pt>
              <c:pt idx="2">
                <c:v>74661.111111111109</c:v>
              </c:pt>
              <c:pt idx="3">
                <c:v>67931.666666666672</c:v>
              </c:pt>
              <c:pt idx="4">
                <c:v>65791.944444444438</c:v>
              </c:pt>
              <c:pt idx="5">
                <c:v>67398.308333333334</c:v>
              </c:pt>
              <c:pt idx="6">
                <c:v>70262.777777777781</c:v>
              </c:pt>
              <c:pt idx="7">
                <c:v>66142.222222222219</c:v>
              </c:pt>
              <c:pt idx="8">
                <c:v>63981.256944444438</c:v>
              </c:pt>
              <c:pt idx="9">
                <c:v>59351.500277777785</c:v>
              </c:pt>
              <c:pt idx="10">
                <c:v>59239.275833333333</c:v>
              </c:pt>
              <c:pt idx="11">
                <c:v>61627.109159444452</c:v>
              </c:pt>
              <c:pt idx="12">
                <c:v>58322.941969722218</c:v>
              </c:pt>
              <c:pt idx="13">
                <c:v>56949.457870564074</c:v>
              </c:pt>
              <c:pt idx="14">
                <c:v>53270.614551111197</c:v>
              </c:pt>
              <c:pt idx="15">
                <c:v>53426.015537188279</c:v>
              </c:pt>
              <c:pt idx="16">
                <c:v>52510.291356702262</c:v>
              </c:pt>
              <c:pt idx="17">
                <c:v>47422.994301062223</c:v>
              </c:pt>
              <c:pt idx="18">
                <c:v>48539.08506043681</c:v>
              </c:pt>
              <c:pt idx="19">
                <c:v>44434.182541498558</c:v>
              </c:pt>
              <c:pt idx="20">
                <c:v>45469.177217924378</c:v>
              </c:pt>
              <c:pt idx="21">
                <c:v>44965.800074599887</c:v>
              </c:pt>
              <c:pt idx="22">
                <c:v>42765.811181024437</c:v>
              </c:pt>
              <c:pt idx="23">
                <c:v>41013.934494322413</c:v>
              </c:pt>
              <c:pt idx="24">
                <c:v>36783.958572106501</c:v>
              </c:pt>
              <c:pt idx="25">
                <c:v>36127.673563051962</c:v>
              </c:pt>
              <c:pt idx="26">
                <c:v>35672.428750955361</c:v>
              </c:pt>
              <c:pt idx="27">
                <c:v>35001.326015497689</c:v>
              </c:pt>
              <c:pt idx="28">
                <c:v>35264.185962084004</c:v>
              </c:pt>
              <c:pt idx="29">
                <c:v>34948.325996711013</c:v>
              </c:pt>
            </c:numLit>
          </c:val>
        </c:ser>
        <c:ser>
          <c:idx val="7"/>
          <c:order val="7"/>
          <c:tx>
            <c:v>Kohlen</c:v>
          </c:tx>
          <c:spPr>
            <a:solidFill>
              <a:schemeClr val="tx1"/>
            </a:solidFill>
          </c:spPr>
          <c:cat>
            <c:numLit>
              <c:formatCode>0</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c:formatCode>
              <c:ptCount val="30"/>
              <c:pt idx="0">
                <c:v>16186.666666666666</c:v>
              </c:pt>
              <c:pt idx="1">
                <c:v>13363.611111111111</c:v>
              </c:pt>
              <c:pt idx="2">
                <c:v>14235.833333333332</c:v>
              </c:pt>
              <c:pt idx="3">
                <c:v>15726.111111111111</c:v>
              </c:pt>
              <c:pt idx="4">
                <c:v>19762.777777777777</c:v>
              </c:pt>
              <c:pt idx="5">
                <c:v>19783.333333333332</c:v>
              </c:pt>
              <c:pt idx="6">
                <c:v>14933.055555555555</c:v>
              </c:pt>
              <c:pt idx="7">
                <c:v>14795.277777777777</c:v>
              </c:pt>
              <c:pt idx="8">
                <c:v>13838.055555555555</c:v>
              </c:pt>
              <c:pt idx="9">
                <c:v>13681.666666666666</c:v>
              </c:pt>
              <c:pt idx="10">
                <c:v>13470.68611111111</c:v>
              </c:pt>
              <c:pt idx="11">
                <c:v>15769.931713333333</c:v>
              </c:pt>
              <c:pt idx="12">
                <c:v>14774.270119778863</c:v>
              </c:pt>
              <c:pt idx="13">
                <c:v>15276.314391456324</c:v>
              </c:pt>
              <c:pt idx="14">
                <c:v>14625.973060277776</c:v>
              </c:pt>
              <c:pt idx="15">
                <c:v>14091.275460277779</c:v>
              </c:pt>
              <c:pt idx="16">
                <c:v>14061.875234444444</c:v>
              </c:pt>
              <c:pt idx="17">
                <c:v>11518.614124444446</c:v>
              </c:pt>
              <c:pt idx="18">
                <c:v>13060.42498944444</c:v>
              </c:pt>
              <c:pt idx="19">
                <c:v>13253.561283527779</c:v>
              </c:pt>
              <c:pt idx="20">
                <c:v>13264.763534833332</c:v>
              </c:pt>
              <c:pt idx="21">
                <c:v>9779.1906030444443</c:v>
              </c:pt>
              <c:pt idx="22">
                <c:v>12673.692046111109</c:v>
              </c:pt>
              <c:pt idx="23">
                <c:v>12056.204985</c:v>
              </c:pt>
              <c:pt idx="24">
                <c:v>11223.931213333333</c:v>
              </c:pt>
              <c:pt idx="25">
                <c:v>11158.27449</c:v>
              </c:pt>
              <c:pt idx="26">
                <c:v>10055.622464802778</c:v>
              </c:pt>
              <c:pt idx="27">
                <c:v>9018.1687354263595</c:v>
              </c:pt>
              <c:pt idx="28">
                <c:v>9836.8059636305552</c:v>
              </c:pt>
              <c:pt idx="29">
                <c:v>7033.7625968111097</c:v>
              </c:pt>
            </c:numLit>
          </c:val>
        </c:ser>
        <c:ser>
          <c:idx val="6"/>
          <c:order val="8"/>
          <c:tx>
            <c:v>Kernenergie </c:v>
          </c:tx>
          <c:spPr>
            <a:solidFill>
              <a:srgbClr val="FF0000"/>
            </a:solidFill>
          </c:spPr>
          <c:cat>
            <c:numLit>
              <c:formatCode>0</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c:formatCode>
              <c:ptCount val="30"/>
              <c:pt idx="0">
                <c:v>69791.111111111109</c:v>
              </c:pt>
              <c:pt idx="1">
                <c:v>66975.555555555547</c:v>
              </c:pt>
              <c:pt idx="2">
                <c:v>71918.333333333328</c:v>
              </c:pt>
              <c:pt idx="3">
                <c:v>50903.333333333328</c:v>
              </c:pt>
              <c:pt idx="4">
                <c:v>40402.222222222219</c:v>
              </c:pt>
              <c:pt idx="5">
                <c:v>70293.888888888891</c:v>
              </c:pt>
              <c:pt idx="6">
                <c:v>74742.5</c:v>
              </c:pt>
              <c:pt idx="7">
                <c:v>81335.833333333328</c:v>
              </c:pt>
              <c:pt idx="8">
                <c:v>61687.5</c:v>
              </c:pt>
              <c:pt idx="9">
                <c:v>88214.444444444438</c:v>
              </c:pt>
              <c:pt idx="10">
                <c:v>83008.333333333328</c:v>
              </c:pt>
              <c:pt idx="11">
                <c:v>79655.411956944445</c:v>
              </c:pt>
              <c:pt idx="12">
                <c:v>65676.464812777776</c:v>
              </c:pt>
              <c:pt idx="13">
                <c:v>79162.267581666674</c:v>
              </c:pt>
              <c:pt idx="14">
                <c:v>81033.527745277781</c:v>
              </c:pt>
              <c:pt idx="15">
                <c:v>84607.507052777786</c:v>
              </c:pt>
              <c:pt idx="16">
                <c:v>86697.795694166678</c:v>
              </c:pt>
              <c:pt idx="17">
                <c:v>61524.675168888891</c:v>
              </c:pt>
              <c:pt idx="18">
                <c:v>36491.814080833334</c:v>
              </c:pt>
              <c:pt idx="19">
                <c:v>37574.589906111119</c:v>
              </c:pt>
              <c:pt idx="20">
                <c:v>36197.222596388892</c:v>
              </c:pt>
              <c:pt idx="21">
                <c:v>30960.523811666673</c:v>
              </c:pt>
              <c:pt idx="22">
                <c:v>32630.437168333337</c:v>
              </c:pt>
              <c:pt idx="23">
                <c:v>35499.804165833331</c:v>
              </c:pt>
              <c:pt idx="24">
                <c:v>34959.439881027785</c:v>
              </c:pt>
              <c:pt idx="25">
                <c:v>33882.550976388884</c:v>
              </c:pt>
              <c:pt idx="26">
                <c:v>34857.29436861111</c:v>
              </c:pt>
              <c:pt idx="27">
                <c:v>17509.387420555555</c:v>
              </c:pt>
              <c:pt idx="28">
                <c:v>31441.669696969697</c:v>
              </c:pt>
              <c:pt idx="29">
                <c:v>30767.306060606061</c:v>
              </c:pt>
            </c:numLit>
          </c:val>
        </c:ser>
        <c:dLbls>
          <c:showLegendKey val="0"/>
          <c:showVal val="0"/>
          <c:showCatName val="0"/>
          <c:showSerName val="0"/>
          <c:showPercent val="0"/>
          <c:showBubbleSize val="0"/>
        </c:dLbls>
        <c:axId val="449282600"/>
        <c:axId val="449290048"/>
      </c:areaChart>
      <c:catAx>
        <c:axId val="449282600"/>
        <c:scaling>
          <c:orientation val="minMax"/>
        </c:scaling>
        <c:delete val="0"/>
        <c:axPos val="b"/>
        <c:numFmt formatCode="0" sourceLinked="1"/>
        <c:majorTickMark val="out"/>
        <c:minorTickMark val="none"/>
        <c:tickLblPos val="nextTo"/>
        <c:txPr>
          <a:bodyPr rot="-5400000" vert="horz"/>
          <a:lstStyle/>
          <a:p>
            <a:pPr>
              <a:defRPr/>
            </a:pPr>
            <a:endParaRPr lang="de-DE"/>
          </a:p>
        </c:txPr>
        <c:crossAx val="449290048"/>
        <c:crosses val="autoZero"/>
        <c:auto val="1"/>
        <c:lblAlgn val="ctr"/>
        <c:lblOffset val="100"/>
        <c:tickLblSkip val="2"/>
        <c:noMultiLvlLbl val="0"/>
      </c:catAx>
      <c:valAx>
        <c:axId val="449290048"/>
        <c:scaling>
          <c:orientation val="minMax"/>
        </c:scaling>
        <c:delete val="0"/>
        <c:axPos val="l"/>
        <c:majorGridlines/>
        <c:numFmt formatCode="General" sourceLinked="1"/>
        <c:majorTickMark val="out"/>
        <c:minorTickMark val="none"/>
        <c:tickLblPos val="nextTo"/>
        <c:crossAx val="449282600"/>
        <c:crosses val="autoZero"/>
        <c:crossBetween val="midCat"/>
        <c:dispUnits>
          <c:builtInUnit val="thousands"/>
        </c:dispUnits>
      </c:valAx>
    </c:plotArea>
    <c:legend>
      <c:legendPos val="r"/>
      <c:legendEntry>
        <c:idx val="8"/>
        <c:delete val="1"/>
      </c:legendEntry>
      <c:layout>
        <c:manualLayout>
          <c:xMode val="edge"/>
          <c:yMode val="edge"/>
          <c:x val="0.68947395757588348"/>
          <c:y val="0.49886517016298376"/>
          <c:w val="0.2531554927665704"/>
          <c:h val="0.47198468870020938"/>
        </c:manualLayout>
      </c:layout>
      <c:overlay val="0"/>
    </c:legend>
    <c:plotVisOnly val="1"/>
    <c:dispBlanksAs val="zero"/>
    <c:showDLblsOverMax val="0"/>
  </c:chart>
  <c:spPr>
    <a:ln w="3175">
      <a:solidFill>
        <a:schemeClr val="tx2"/>
      </a:solidFill>
    </a:ln>
  </c:spPr>
  <c:printSettings>
    <c:headerFooter>
      <c:oddFooter>&amp;L&amp;"Arial,Standard"&amp;8Ministerium für Energiewende, Landwirtschaft, Umwelt, Natur und Digitalisierung Schleswig-Holstein
Statistisches Amt für Hamburg und Schleswig-Holstein</c:oddFooter>
    </c:headerFooter>
    <c:pageMargins b="0.78740157499999996" l="0.7" r="0.7" t="0.78740157499999996" header="0.3" footer="0.3"/>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684593743778718"/>
          <c:y val="0.12787136583888553"/>
          <c:w val="0.53098724374262862"/>
          <c:h val="0.84477210781344636"/>
        </c:manualLayout>
      </c:layout>
      <c:pieChart>
        <c:varyColors val="1"/>
        <c:ser>
          <c:idx val="0"/>
          <c:order val="0"/>
          <c:tx>
            <c:v>Anteile 2019 ohne Strom und Fernwärme</c:v>
          </c:tx>
          <c:spPr>
            <a:ln>
              <a:solidFill>
                <a:schemeClr val="tx1"/>
              </a:solidFill>
            </a:ln>
          </c:spPr>
          <c:dPt>
            <c:idx val="0"/>
            <c:bubble3D val="0"/>
            <c:spPr>
              <a:solidFill>
                <a:srgbClr val="FF0000"/>
              </a:solidFill>
              <a:ln>
                <a:solidFill>
                  <a:schemeClr val="tx1"/>
                </a:solidFill>
              </a:ln>
            </c:spPr>
          </c:dPt>
          <c:dPt>
            <c:idx val="1"/>
            <c:bubble3D val="0"/>
            <c:spPr>
              <a:solidFill>
                <a:schemeClr val="tx1"/>
              </a:solidFill>
              <a:ln>
                <a:solidFill>
                  <a:schemeClr val="tx1"/>
                </a:solidFill>
              </a:ln>
            </c:spPr>
          </c:dPt>
          <c:dPt>
            <c:idx val="2"/>
            <c:bubble3D val="0"/>
            <c:spPr>
              <a:solidFill>
                <a:schemeClr val="tx1">
                  <a:lumMod val="50000"/>
                  <a:lumOff val="50000"/>
                </a:schemeClr>
              </a:solidFill>
              <a:ln>
                <a:solidFill>
                  <a:schemeClr val="tx1"/>
                </a:solidFill>
              </a:ln>
            </c:spPr>
          </c:dPt>
          <c:dPt>
            <c:idx val="3"/>
            <c:bubble3D val="0"/>
            <c:spPr>
              <a:solidFill>
                <a:schemeClr val="accent4">
                  <a:lumMod val="40000"/>
                  <a:lumOff val="60000"/>
                </a:schemeClr>
              </a:solidFill>
              <a:ln>
                <a:solidFill>
                  <a:schemeClr val="tx1"/>
                </a:solidFill>
              </a:ln>
            </c:spPr>
          </c:dPt>
          <c:dPt>
            <c:idx val="4"/>
            <c:bubble3D val="0"/>
            <c:spPr>
              <a:solidFill>
                <a:srgbClr val="0066FF"/>
              </a:solidFill>
              <a:ln>
                <a:solidFill>
                  <a:schemeClr val="tx1"/>
                </a:solidFill>
              </a:ln>
            </c:spPr>
          </c:dPt>
          <c:dPt>
            <c:idx val="5"/>
            <c:bubble3D val="0"/>
            <c:spPr>
              <a:pattFill prst="wdUpDiag">
                <a:fgClr>
                  <a:srgbClr val="8EB4E3"/>
                </a:fgClr>
                <a:bgClr>
                  <a:schemeClr val="bg1"/>
                </a:bgClr>
              </a:pattFill>
              <a:ln>
                <a:solidFill>
                  <a:schemeClr val="tx1"/>
                </a:solidFill>
              </a:ln>
            </c:spPr>
          </c:dPt>
          <c:dPt>
            <c:idx val="6"/>
            <c:bubble3D val="0"/>
            <c:spPr>
              <a:solidFill>
                <a:srgbClr val="009900"/>
              </a:solidFill>
              <a:ln>
                <a:solidFill>
                  <a:schemeClr val="tx1"/>
                </a:solidFill>
              </a:ln>
            </c:spPr>
          </c:dPt>
          <c:dPt>
            <c:idx val="7"/>
            <c:bubble3D val="0"/>
            <c:spPr>
              <a:solidFill>
                <a:srgbClr val="FFFF00"/>
              </a:solidFill>
              <a:ln>
                <a:solidFill>
                  <a:schemeClr val="tx1"/>
                </a:solidFill>
              </a:ln>
            </c:spPr>
          </c:dPt>
          <c:dLbls>
            <c:dLbl>
              <c:idx val="0"/>
              <c:numFmt formatCode="0.0%" sourceLinked="0"/>
              <c:spPr>
                <a:noFill/>
                <a:ln>
                  <a:noFill/>
                </a:ln>
                <a:effectLst/>
              </c:spPr>
              <c:txPr>
                <a:bodyPr wrap="square" lIns="38100" tIns="19050" rIns="38100" bIns="19050" anchor="ctr">
                  <a:spAutoFit/>
                </a:bodyPr>
                <a:lstStyle/>
                <a:p>
                  <a:pPr>
                    <a:defRPr>
                      <a:solidFill>
                        <a:schemeClr val="bg1"/>
                      </a:solidFill>
                    </a:defRPr>
                  </a:pPr>
                  <a:endParaRPr lang="de-DE"/>
                </a:p>
              </c:txPr>
              <c:showLegendKey val="0"/>
              <c:showVal val="0"/>
              <c:showCatName val="0"/>
              <c:showSerName val="0"/>
              <c:showPercent val="1"/>
              <c:showBubbleSize val="0"/>
            </c:dLbl>
            <c:dLbl>
              <c:idx val="2"/>
              <c:numFmt formatCode="0.0%" sourceLinked="0"/>
              <c:spPr>
                <a:noFill/>
                <a:ln>
                  <a:noFill/>
                </a:ln>
                <a:effectLst/>
              </c:spPr>
              <c:txPr>
                <a:bodyPr wrap="square" lIns="38100" tIns="19050" rIns="38100" bIns="19050" anchor="ctr">
                  <a:spAutoFit/>
                </a:bodyPr>
                <a:lstStyle/>
                <a:p>
                  <a:pPr>
                    <a:defRPr>
                      <a:solidFill>
                        <a:schemeClr val="bg1"/>
                      </a:solidFill>
                    </a:defRPr>
                  </a:pPr>
                  <a:endParaRPr lang="de-DE"/>
                </a:p>
              </c:txPr>
              <c:showLegendKey val="0"/>
              <c:showVal val="0"/>
              <c:showCatName val="0"/>
              <c:showSerName val="0"/>
              <c:showPercent val="1"/>
              <c:showBubbleSize val="0"/>
            </c:dLbl>
            <c:dLbl>
              <c:idx val="4"/>
              <c:numFmt formatCode="0.0%" sourceLinked="0"/>
              <c:spPr>
                <a:noFill/>
                <a:ln>
                  <a:noFill/>
                </a:ln>
                <a:effectLst/>
              </c:spPr>
              <c:txPr>
                <a:bodyPr wrap="square" lIns="38100" tIns="19050" rIns="38100" bIns="19050" anchor="ctr">
                  <a:spAutoFit/>
                </a:bodyPr>
                <a:lstStyle/>
                <a:p>
                  <a:pPr>
                    <a:defRPr>
                      <a:solidFill>
                        <a:schemeClr val="bg1"/>
                      </a:solidFill>
                    </a:defRPr>
                  </a:pPr>
                  <a:endParaRPr lang="de-DE"/>
                </a:p>
              </c:txPr>
              <c:showLegendKey val="0"/>
              <c:showVal val="0"/>
              <c:showCatName val="0"/>
              <c:showSerName val="0"/>
              <c:showPercent val="1"/>
              <c:showBubbleSize val="0"/>
            </c:dLbl>
            <c:dLbl>
              <c:idx val="5"/>
              <c:layout>
                <c:manualLayout>
                  <c:x val="-3.9867765763293419E-3"/>
                  <c:y val="-3.213330304865738E-3"/>
                </c:manualLayout>
              </c:layout>
              <c:numFmt formatCode="0.0%" sourceLinked="0"/>
              <c:spPr>
                <a:solidFill>
                  <a:schemeClr val="bg1"/>
                </a:solidFill>
                <a:ln>
                  <a:noFill/>
                </a:ln>
                <a:effectLst/>
              </c:spPr>
              <c:txPr>
                <a:bodyPr wrap="square" lIns="38100" tIns="19050" rIns="38100" bIns="19050" anchor="ctr">
                  <a:spAutoFit/>
                </a:bodyPr>
                <a:lstStyle/>
                <a:p>
                  <a:pPr>
                    <a:defRPr/>
                  </a:pPr>
                  <a:endParaRPr lang="de-DE"/>
                </a:p>
              </c:txPr>
              <c:showLegendKey val="0"/>
              <c:showVal val="0"/>
              <c:showCatName val="0"/>
              <c:showSerName val="0"/>
              <c:showPercent val="1"/>
              <c:showBubbleSize val="0"/>
              <c:extLst>
                <c:ext xmlns:c15="http://schemas.microsoft.com/office/drawing/2012/chart" uri="{CE6537A1-D6FC-4f65-9D91-7224C49458BB}"/>
              </c:extLst>
            </c:dLbl>
            <c:dLbl>
              <c:idx val="6"/>
              <c:numFmt formatCode="0.0%" sourceLinked="0"/>
              <c:spPr>
                <a:noFill/>
                <a:ln>
                  <a:noFill/>
                </a:ln>
                <a:effectLst/>
              </c:spPr>
              <c:txPr>
                <a:bodyPr wrap="square" lIns="38100" tIns="19050" rIns="38100" bIns="19050" anchor="ctr">
                  <a:spAutoFit/>
                </a:bodyPr>
                <a:lstStyle/>
                <a:p>
                  <a:pPr>
                    <a:defRPr>
                      <a:solidFill>
                        <a:schemeClr val="bg1"/>
                      </a:solidFill>
                    </a:defRPr>
                  </a:pPr>
                  <a:endParaRPr lang="de-DE"/>
                </a:p>
              </c:txPr>
              <c:showLegendKey val="0"/>
              <c:showVal val="0"/>
              <c:showCatName val="0"/>
              <c:showSerName val="0"/>
              <c:showPercent val="1"/>
              <c:showBubbleSize val="0"/>
            </c:dLbl>
            <c:numFmt formatCode="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Lit>
              <c:formatCode>0.0</c:formatCode>
              <c:ptCount val="9"/>
              <c:pt idx="0">
                <c:v>20.966374099223874</c:v>
              </c:pt>
              <c:pt idx="1">
                <c:v>4.7931560091538659</c:v>
              </c:pt>
              <c:pt idx="2">
                <c:v>23.815529235653869</c:v>
              </c:pt>
              <c:pt idx="3">
                <c:v>22.662905182664424</c:v>
              </c:pt>
              <c:pt idx="4">
                <c:v>8.5285845828859959</c:v>
              </c:pt>
              <c:pt idx="5">
                <c:v>4.9227388635124232</c:v>
              </c:pt>
              <c:pt idx="6">
                <c:v>9.4434476533162908</c:v>
              </c:pt>
              <c:pt idx="7">
                <c:v>4.8672643735892578</c:v>
              </c:pt>
            </c:numLit>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8740157499999996" l="0.7" r="0.7" t="0.78740157499999996"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90.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517893</xdr:colOff>
      <xdr:row>2</xdr:row>
      <xdr:rowOff>225427</xdr:rowOff>
    </xdr:from>
    <xdr:to>
      <xdr:col>2</xdr:col>
      <xdr:colOff>539750</xdr:colOff>
      <xdr:row>2</xdr:row>
      <xdr:rowOff>675943</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1135113" y="476887"/>
          <a:ext cx="639077" cy="450516"/>
        </a:xfrm>
        <a:prstGeom prst="rect">
          <a:avLst/>
        </a:prstGeom>
        <a:ln>
          <a:noFill/>
        </a:ln>
      </xdr:spPr>
    </xdr:pic>
    <xdr:clientData/>
  </xdr:twoCellAnchor>
  <xdr:twoCellAnchor editAs="oneCell">
    <xdr:from>
      <xdr:col>4</xdr:col>
      <xdr:colOff>9525</xdr:colOff>
      <xdr:row>1</xdr:row>
      <xdr:rowOff>47625</xdr:rowOff>
    </xdr:from>
    <xdr:to>
      <xdr:col>7</xdr:col>
      <xdr:colOff>932207</xdr:colOff>
      <xdr:row>2</xdr:row>
      <xdr:rowOff>897350</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07005" y="154305"/>
          <a:ext cx="3185822" cy="11011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78971</xdr:colOff>
      <xdr:row>36</xdr:row>
      <xdr:rowOff>94210</xdr:rowOff>
    </xdr:from>
    <xdr:to>
      <xdr:col>6</xdr:col>
      <xdr:colOff>694921</xdr:colOff>
      <xdr:row>53</xdr:row>
      <xdr:rowOff>2770</xdr:rowOff>
    </xdr:to>
    <xdr:graphicFrame macro="">
      <xdr:nvGraphicFramePr>
        <xdr:cNvPr id="2" name="Diagramm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112122</xdr:colOff>
      <xdr:row>38</xdr:row>
      <xdr:rowOff>99061</xdr:rowOff>
    </xdr:from>
    <xdr:to>
      <xdr:col>5</xdr:col>
      <xdr:colOff>335280</xdr:colOff>
      <xdr:row>48</xdr:row>
      <xdr:rowOff>160020</xdr:rowOff>
    </xdr:to>
    <xdr:sp macro="" textlink="">
      <xdr:nvSpPr>
        <xdr:cNvPr id="3" name="Rechteck 2"/>
        <xdr:cNvSpPr/>
      </xdr:nvSpPr>
      <xdr:spPr>
        <a:xfrm>
          <a:off x="2672442" y="4930141"/>
          <a:ext cx="1930038" cy="1844039"/>
        </a:xfrm>
        <a:prstGeom prst="rect">
          <a:avLst/>
        </a:prstGeom>
        <a:solidFill>
          <a:schemeClr val="bg1">
            <a:alpha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11.xml><?xml version="1.0" encoding="utf-8"?>
<c:userShapes xmlns:c="http://schemas.openxmlformats.org/drawingml/2006/chart">
  <cdr:relSizeAnchor xmlns:cdr="http://schemas.openxmlformats.org/drawingml/2006/chartDrawing">
    <cdr:from>
      <cdr:x>0.70792</cdr:x>
      <cdr:y>0.13528</cdr:y>
    </cdr:from>
    <cdr:to>
      <cdr:x>0.7916</cdr:x>
      <cdr:y>0.56179</cdr:y>
    </cdr:to>
    <cdr:sp macro="" textlink="">
      <cdr:nvSpPr>
        <cdr:cNvPr id="2" name="Textfeld 1"/>
        <cdr:cNvSpPr txBox="1"/>
      </cdr:nvSpPr>
      <cdr:spPr>
        <a:xfrm xmlns:a="http://schemas.openxmlformats.org/drawingml/2006/main">
          <a:off x="4055169" y="394335"/>
          <a:ext cx="479342" cy="124327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de-DE" sz="1100" b="1">
              <a:solidFill>
                <a:srgbClr val="2AA68E"/>
              </a:solidFill>
            </a:rPr>
            <a:t>&gt;38%</a:t>
          </a:r>
        </a:p>
        <a:p xmlns:a="http://schemas.openxmlformats.org/drawingml/2006/main">
          <a:endParaRPr lang="de-DE" sz="600" b="1">
            <a:solidFill>
              <a:srgbClr val="2AA68E"/>
            </a:solidFill>
          </a:endParaRPr>
        </a:p>
        <a:p xmlns:a="http://schemas.openxmlformats.org/drawingml/2006/main">
          <a:r>
            <a:rPr lang="de-DE" sz="1100" b="1">
              <a:solidFill>
                <a:schemeClr val="accent1">
                  <a:lumMod val="75000"/>
                </a:schemeClr>
              </a:solidFill>
            </a:rPr>
            <a:t> 33%</a:t>
          </a:r>
        </a:p>
        <a:p xmlns:a="http://schemas.openxmlformats.org/drawingml/2006/main">
          <a:endParaRPr lang="de-DE" sz="600" b="1">
            <a:solidFill>
              <a:srgbClr val="2AA68E"/>
            </a:solidFill>
          </a:endParaRPr>
        </a:p>
        <a:p xmlns:a="http://schemas.openxmlformats.org/drawingml/2006/main">
          <a:r>
            <a:rPr lang="de-DE" sz="1100" b="1">
              <a:solidFill>
                <a:schemeClr val="accent2">
                  <a:lumMod val="75000"/>
                </a:schemeClr>
              </a:solidFill>
            </a:rPr>
            <a:t> 27%</a:t>
          </a:r>
        </a:p>
      </cdr:txBody>
    </cdr:sp>
  </cdr:relSizeAnchor>
  <cdr:relSizeAnchor xmlns:cdr="http://schemas.openxmlformats.org/drawingml/2006/chartDrawing">
    <cdr:from>
      <cdr:x>0.37265</cdr:x>
      <cdr:y>0.39737</cdr:y>
    </cdr:from>
    <cdr:to>
      <cdr:x>0.45633</cdr:x>
      <cdr:y>0.47984</cdr:y>
    </cdr:to>
    <cdr:sp macro="" textlink="">
      <cdr:nvSpPr>
        <cdr:cNvPr id="3" name="Textfeld 1"/>
        <cdr:cNvSpPr txBox="1"/>
      </cdr:nvSpPr>
      <cdr:spPr>
        <a:xfrm xmlns:a="http://schemas.openxmlformats.org/drawingml/2006/main">
          <a:off x="2142958" y="1172508"/>
          <a:ext cx="481215" cy="2433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b="1">
              <a:solidFill>
                <a:srgbClr val="2AA68E"/>
              </a:solidFill>
            </a:rPr>
            <a:t>19,2%</a:t>
          </a:r>
        </a:p>
      </cdr:txBody>
    </cdr:sp>
  </cdr:relSizeAnchor>
  <cdr:relSizeAnchor xmlns:cdr="http://schemas.openxmlformats.org/drawingml/2006/chartDrawing">
    <cdr:from>
      <cdr:x>0.38871</cdr:x>
      <cdr:y>0.24906</cdr:y>
    </cdr:from>
    <cdr:to>
      <cdr:x>0.60536</cdr:x>
      <cdr:y>0.47071</cdr:y>
    </cdr:to>
    <cdr:sp macro="" textlink="">
      <cdr:nvSpPr>
        <cdr:cNvPr id="4" name="Textfeld 3"/>
        <cdr:cNvSpPr txBox="1"/>
      </cdr:nvSpPr>
      <cdr:spPr>
        <a:xfrm xmlns:a="http://schemas.openxmlformats.org/drawingml/2006/main">
          <a:off x="2229889" y="736370"/>
          <a:ext cx="1242831" cy="6553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b="1">
              <a:solidFill>
                <a:srgbClr val="2AA68E"/>
              </a:solidFill>
            </a:rPr>
            <a:t>           </a:t>
          </a:r>
          <a:r>
            <a:rPr lang="de-DE" sz="1100" b="1" baseline="0">
              <a:solidFill>
                <a:srgbClr val="2AA68E"/>
              </a:solidFill>
            </a:rPr>
            <a:t>  </a:t>
          </a:r>
          <a:r>
            <a:rPr lang="de-DE" sz="1100" b="1">
              <a:solidFill>
                <a:srgbClr val="2AA68E"/>
              </a:solidFill>
            </a:rPr>
            <a:t>Ziel &gt; 22%</a:t>
          </a:r>
        </a:p>
        <a:p xmlns:a="http://schemas.openxmlformats.org/drawingml/2006/main">
          <a:endParaRPr lang="de-DE" sz="400" b="1">
            <a:solidFill>
              <a:srgbClr val="2AA68E"/>
            </a:solidFill>
          </a:endParaRPr>
        </a:p>
        <a:p xmlns:a="http://schemas.openxmlformats.org/drawingml/2006/main">
          <a:r>
            <a:rPr lang="de-DE" sz="1100" b="1">
              <a:solidFill>
                <a:srgbClr val="2AA68E"/>
              </a:solidFill>
            </a:rPr>
            <a:t>                    24,7%</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53341</xdr:colOff>
      <xdr:row>37</xdr:row>
      <xdr:rowOff>167641</xdr:rowOff>
    </xdr:from>
    <xdr:to>
      <xdr:col>3</xdr:col>
      <xdr:colOff>1402081</xdr:colOff>
      <xdr:row>56</xdr:row>
      <xdr:rowOff>15241</xdr:rowOff>
    </xdr:to>
    <xdr:graphicFrame macro="">
      <xdr:nvGraphicFramePr>
        <xdr:cNvPr id="2" name="Diagramm 10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0.0483</cdr:x>
      <cdr:y>0.39541</cdr:y>
    </cdr:from>
    <cdr:to>
      <cdr:x>0.0561</cdr:x>
      <cdr:y>0.40792</cdr:y>
    </cdr:to>
    <cdr:sp macro="" textlink="">
      <cdr:nvSpPr>
        <cdr:cNvPr id="2" name="Textfeld 1"/>
        <cdr:cNvSpPr txBox="1"/>
      </cdr:nvSpPr>
      <cdr:spPr>
        <a:xfrm xmlns:a="http://schemas.openxmlformats.org/drawingml/2006/main">
          <a:off x="283209" y="1445261"/>
          <a:ext cx="45719" cy="45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0.4961</cdr:x>
      <cdr:y>0.6629</cdr:y>
    </cdr:from>
    <cdr:to>
      <cdr:x>0.59562</cdr:x>
      <cdr:y>0.73934</cdr:y>
    </cdr:to>
    <cdr:sp macro="" textlink="">
      <cdr:nvSpPr>
        <cdr:cNvPr id="4" name="Textfeld 3"/>
        <cdr:cNvSpPr txBox="1"/>
      </cdr:nvSpPr>
      <cdr:spPr>
        <a:xfrm xmlns:a="http://schemas.openxmlformats.org/drawingml/2006/main">
          <a:off x="2903254" y="2192254"/>
          <a:ext cx="582407" cy="2527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b="1">
              <a:solidFill>
                <a:schemeClr val="accent2">
                  <a:lumMod val="75000"/>
                </a:schemeClr>
              </a:solidFill>
            </a:rPr>
            <a:t>17,7%</a:t>
          </a:r>
        </a:p>
      </cdr:txBody>
    </cdr:sp>
  </cdr:relSizeAnchor>
  <cdr:relSizeAnchor xmlns:cdr="http://schemas.openxmlformats.org/drawingml/2006/chartDrawing">
    <cdr:from>
      <cdr:x>0.70618</cdr:x>
      <cdr:y>0.62955</cdr:y>
    </cdr:from>
    <cdr:to>
      <cdr:x>0.79196</cdr:x>
      <cdr:y>0.69868</cdr:y>
    </cdr:to>
    <cdr:sp macro="" textlink="">
      <cdr:nvSpPr>
        <cdr:cNvPr id="5" name="Textfeld 1"/>
        <cdr:cNvSpPr txBox="1"/>
      </cdr:nvSpPr>
      <cdr:spPr>
        <a:xfrm xmlns:a="http://schemas.openxmlformats.org/drawingml/2006/main">
          <a:off x="4132676" y="2081980"/>
          <a:ext cx="501998" cy="228619"/>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b="1">
              <a:solidFill>
                <a:schemeClr val="accent2">
                  <a:lumMod val="75000"/>
                </a:schemeClr>
              </a:solidFill>
            </a:rPr>
            <a:t>24%</a:t>
          </a:r>
        </a:p>
      </cdr:txBody>
    </cdr:sp>
  </cdr:relSizeAnchor>
  <cdr:relSizeAnchor xmlns:cdr="http://schemas.openxmlformats.org/drawingml/2006/chartDrawing">
    <cdr:from>
      <cdr:x>0.92057</cdr:x>
      <cdr:y>0.52535</cdr:y>
    </cdr:from>
    <cdr:to>
      <cdr:x>0.99349</cdr:x>
      <cdr:y>0.60599</cdr:y>
    </cdr:to>
    <cdr:sp macro="" textlink="">
      <cdr:nvSpPr>
        <cdr:cNvPr id="3" name="Textfeld 2"/>
        <cdr:cNvSpPr txBox="1"/>
      </cdr:nvSpPr>
      <cdr:spPr>
        <a:xfrm xmlns:a="http://schemas.openxmlformats.org/drawingml/2006/main">
          <a:off x="5387338" y="1737359"/>
          <a:ext cx="426721"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b="1">
              <a:solidFill>
                <a:schemeClr val="accent2">
                  <a:lumMod val="75000"/>
                </a:schemeClr>
              </a:solidFill>
            </a:rPr>
            <a:t>30%</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83820</xdr:colOff>
      <xdr:row>41</xdr:row>
      <xdr:rowOff>167640</xdr:rowOff>
    </xdr:from>
    <xdr:to>
      <xdr:col>4</xdr:col>
      <xdr:colOff>1135379</xdr:colOff>
      <xdr:row>60</xdr:row>
      <xdr:rowOff>114300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0.08393</cdr:x>
      <cdr:y>0.00869</cdr:y>
    </cdr:from>
    <cdr:to>
      <cdr:x>0.16546</cdr:x>
      <cdr:y>0.09666</cdr:y>
    </cdr:to>
    <cdr:sp macro="" textlink="">
      <cdr:nvSpPr>
        <cdr:cNvPr id="2" name="Textfeld 1"/>
        <cdr:cNvSpPr txBox="1"/>
      </cdr:nvSpPr>
      <cdr:spPr>
        <a:xfrm xmlns:a="http://schemas.openxmlformats.org/drawingml/2006/main">
          <a:off x="479890" y="21833"/>
          <a:ext cx="466151" cy="22093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de-DE" sz="1000"/>
            <a:t>TWh</a:t>
          </a:r>
        </a:p>
      </cdr:txBody>
    </cdr:sp>
  </cdr:relSizeAnchor>
  <cdr:relSizeAnchor xmlns:cdr="http://schemas.openxmlformats.org/drawingml/2006/chartDrawing">
    <cdr:from>
      <cdr:x>0.35757</cdr:x>
      <cdr:y>0.08097</cdr:y>
    </cdr:from>
    <cdr:to>
      <cdr:x>0.48048</cdr:x>
      <cdr:y>0.94992</cdr:y>
    </cdr:to>
    <cdr:sp macro="" textlink="">
      <cdr:nvSpPr>
        <cdr:cNvPr id="3" name="Textfeld 2"/>
        <cdr:cNvSpPr txBox="1"/>
      </cdr:nvSpPr>
      <cdr:spPr>
        <a:xfrm xmlns:a="http://schemas.openxmlformats.org/drawingml/2006/main">
          <a:off x="2068051" y="246380"/>
          <a:ext cx="710860" cy="26441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chemeClr val="accent2"/>
              </a:solidFill>
            </a:rPr>
            <a:t>   </a:t>
          </a:r>
          <a:r>
            <a:rPr lang="de-DE" sz="1100" b="1">
              <a:solidFill>
                <a:schemeClr val="accent2"/>
              </a:solidFill>
            </a:rPr>
            <a:t>-5,6%</a:t>
          </a:r>
        </a:p>
        <a:p xmlns:a="http://schemas.openxmlformats.org/drawingml/2006/main">
          <a:endParaRPr lang="de-DE" sz="1100" b="1"/>
        </a:p>
        <a:p xmlns:a="http://schemas.openxmlformats.org/drawingml/2006/main">
          <a:endParaRPr lang="de-DE" sz="1100" b="1"/>
        </a:p>
        <a:p xmlns:a="http://schemas.openxmlformats.org/drawingml/2006/main">
          <a:endParaRPr lang="de-DE" sz="1100" b="1">
            <a:solidFill>
              <a:schemeClr val="accent2"/>
            </a:solidFill>
          </a:endParaRPr>
        </a:p>
        <a:p xmlns:a="http://schemas.openxmlformats.org/drawingml/2006/main">
          <a:endParaRPr lang="de-DE" sz="1100" b="1">
            <a:solidFill>
              <a:schemeClr val="accent2"/>
            </a:solidFill>
          </a:endParaRPr>
        </a:p>
        <a:p xmlns:a="http://schemas.openxmlformats.org/drawingml/2006/main">
          <a:endParaRPr lang="de-DE" sz="1100" b="1">
            <a:solidFill>
              <a:schemeClr val="accent2"/>
            </a:solidFill>
          </a:endParaRPr>
        </a:p>
        <a:p xmlns:a="http://schemas.openxmlformats.org/drawingml/2006/main">
          <a:endParaRPr lang="de-DE" sz="1200" b="1">
            <a:solidFill>
              <a:schemeClr val="accent2"/>
            </a:solidFill>
          </a:endParaRPr>
        </a:p>
        <a:p xmlns:a="http://schemas.openxmlformats.org/drawingml/2006/main">
          <a:endParaRPr lang="de-DE" sz="800" b="1">
            <a:solidFill>
              <a:schemeClr val="accent2"/>
            </a:solidFill>
          </a:endParaRPr>
        </a:p>
        <a:p xmlns:a="http://schemas.openxmlformats.org/drawingml/2006/main">
          <a:r>
            <a:rPr lang="de-DE" sz="1100" b="1">
              <a:solidFill>
                <a:schemeClr val="accent3">
                  <a:lumMod val="75000"/>
                </a:schemeClr>
              </a:solidFill>
            </a:rPr>
            <a:t>  +3,8%</a:t>
          </a:r>
          <a:endParaRPr lang="de-DE" sz="800" b="1">
            <a:solidFill>
              <a:sysClr val="windowText" lastClr="000000"/>
            </a:solidFill>
          </a:endParaRPr>
        </a:p>
        <a:p xmlns:a="http://schemas.openxmlformats.org/drawingml/2006/main">
          <a:endParaRPr lang="de-DE" sz="1000" b="1">
            <a:solidFill>
              <a:schemeClr val="accent1">
                <a:lumMod val="75000"/>
              </a:schemeClr>
            </a:solidFill>
          </a:endParaRPr>
        </a:p>
        <a:p xmlns:a="http://schemas.openxmlformats.org/drawingml/2006/main">
          <a:r>
            <a:rPr lang="de-DE" sz="1100" b="1">
              <a:solidFill>
                <a:schemeClr val="accent1">
                  <a:lumMod val="75000"/>
                </a:schemeClr>
              </a:solidFill>
            </a:rPr>
            <a:t>  -0,1%</a:t>
          </a:r>
        </a:p>
        <a:p xmlns:a="http://schemas.openxmlformats.org/drawingml/2006/main">
          <a:endParaRPr lang="de-DE" sz="1000" b="1">
            <a:solidFill>
              <a:schemeClr val="accent1">
                <a:lumMod val="75000"/>
              </a:schemeClr>
            </a:solidFill>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de-DE" sz="1100" b="1">
              <a:solidFill>
                <a:schemeClr val="accent4">
                  <a:lumMod val="75000"/>
                </a:schemeClr>
              </a:solidFill>
              <a:effectLst/>
              <a:latin typeface="+mn-lt"/>
              <a:ea typeface="+mn-ea"/>
              <a:cs typeface="+mn-cs"/>
            </a:rPr>
            <a:t> -10,0%</a:t>
          </a:r>
          <a:endParaRPr lang="de-DE" b="1">
            <a:solidFill>
              <a:schemeClr val="accent4">
                <a:lumMod val="75000"/>
              </a:schemeClr>
            </a:solidFill>
            <a:effectLst/>
          </a:endParaRPr>
        </a:p>
        <a:p xmlns:a="http://schemas.openxmlformats.org/drawingml/2006/main">
          <a:endParaRPr lang="de-DE" sz="1100" b="1">
            <a:solidFill>
              <a:schemeClr val="accent1"/>
            </a:solidFill>
          </a:endParaRPr>
        </a:p>
      </cdr:txBody>
    </cdr:sp>
  </cdr:relSizeAnchor>
  <cdr:relSizeAnchor xmlns:cdr="http://schemas.openxmlformats.org/drawingml/2006/chartDrawing">
    <cdr:from>
      <cdr:x>0.30837</cdr:x>
      <cdr:y>0.86227</cdr:y>
    </cdr:from>
    <cdr:to>
      <cdr:x>0.56434</cdr:x>
      <cdr:y>0.9975</cdr:y>
    </cdr:to>
    <cdr:sp macro="" textlink="">
      <cdr:nvSpPr>
        <cdr:cNvPr id="4" name="Textfeld 3"/>
        <cdr:cNvSpPr txBox="1"/>
      </cdr:nvSpPr>
      <cdr:spPr>
        <a:xfrm xmlns:a="http://schemas.openxmlformats.org/drawingml/2006/main">
          <a:off x="1783500" y="2623821"/>
          <a:ext cx="1480400" cy="4114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000"/>
            <a:t>Änderung </a:t>
          </a:r>
        </a:p>
        <a:p xmlns:a="http://schemas.openxmlformats.org/drawingml/2006/main">
          <a:pPr algn="ctr"/>
          <a:r>
            <a:rPr lang="de-DE" sz="1000"/>
            <a:t>2019</a:t>
          </a:r>
          <a:r>
            <a:rPr lang="de-DE" sz="1000" baseline="0"/>
            <a:t> ggü. Basisjahr</a:t>
          </a:r>
          <a:endParaRPr lang="de-DE" sz="1000"/>
        </a:p>
      </cdr:txBody>
    </cdr:sp>
  </cdr:relSizeAnchor>
  <cdr:relSizeAnchor xmlns:cdr="http://schemas.openxmlformats.org/drawingml/2006/chartDrawing">
    <cdr:from>
      <cdr:x>0.46509</cdr:x>
      <cdr:y>0.20149</cdr:y>
    </cdr:from>
    <cdr:to>
      <cdr:x>0.7971</cdr:x>
      <cdr:y>0.86224</cdr:y>
    </cdr:to>
    <cdr:sp macro="" textlink="">
      <cdr:nvSpPr>
        <cdr:cNvPr id="13" name="Textfeld 1"/>
        <cdr:cNvSpPr txBox="1"/>
      </cdr:nvSpPr>
      <cdr:spPr>
        <a:xfrm xmlns:a="http://schemas.openxmlformats.org/drawingml/2006/main">
          <a:off x="2689885" y="685791"/>
          <a:ext cx="1920206" cy="2248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b="0">
              <a:solidFill>
                <a:sysClr val="windowText" lastClr="000000"/>
              </a:solidFill>
            </a:rPr>
            <a:t>Ziele 2020                     </a:t>
          </a:r>
          <a:r>
            <a:rPr lang="de-DE" sz="1000" b="0">
              <a:solidFill>
                <a:sysClr val="windowText" lastClr="000000"/>
              </a:solidFill>
            </a:rPr>
            <a:t>Ziel 2030</a:t>
          </a:r>
        </a:p>
        <a:p xmlns:a="http://schemas.openxmlformats.org/drawingml/2006/main">
          <a:endParaRPr lang="de-DE" sz="400" b="0">
            <a:solidFill>
              <a:sysClr val="windowText" lastClr="000000"/>
            </a:solidFill>
          </a:endParaRPr>
        </a:p>
        <a:p xmlns:a="http://schemas.openxmlformats.org/drawingml/2006/main">
          <a:r>
            <a:rPr lang="de-DE" sz="1100" b="1">
              <a:solidFill>
                <a:schemeClr val="accent2"/>
              </a:solidFill>
            </a:rPr>
            <a:t>-20%                               -30%                                </a:t>
          </a:r>
        </a:p>
        <a:p xmlns:a="http://schemas.openxmlformats.org/drawingml/2006/main">
          <a:endParaRPr lang="de-DE" sz="1100" b="1">
            <a:solidFill>
              <a:schemeClr val="accent2"/>
            </a:solidFill>
          </a:endParaRPr>
        </a:p>
        <a:p xmlns:a="http://schemas.openxmlformats.org/drawingml/2006/main">
          <a:endParaRPr lang="de-DE" sz="1100" b="1">
            <a:solidFill>
              <a:schemeClr val="accent2"/>
            </a:solidFill>
          </a:endParaRPr>
        </a:p>
        <a:p xmlns:a="http://schemas.openxmlformats.org/drawingml/2006/main">
          <a:endParaRPr lang="de-DE" sz="1200" b="1">
            <a:solidFill>
              <a:schemeClr val="accent2"/>
            </a:solidFill>
          </a:endParaRPr>
        </a:p>
        <a:p xmlns:a="http://schemas.openxmlformats.org/drawingml/2006/main">
          <a:endParaRPr lang="de-DE" sz="800" b="1">
            <a:solidFill>
              <a:schemeClr val="accent2"/>
            </a:solidFill>
          </a:endParaRPr>
        </a:p>
        <a:p xmlns:a="http://schemas.openxmlformats.org/drawingml/2006/main">
          <a:endParaRPr lang="de-DE" sz="800" b="0">
            <a:solidFill>
              <a:sysClr val="windowText" lastClr="000000"/>
            </a:solidFill>
          </a:endParaRPr>
        </a:p>
        <a:p xmlns:a="http://schemas.openxmlformats.org/drawingml/2006/main">
          <a:r>
            <a:rPr lang="de-DE" sz="1100" b="1">
              <a:solidFill>
                <a:schemeClr val="accent3">
                  <a:lumMod val="75000"/>
                </a:schemeClr>
              </a:solidFill>
            </a:rPr>
            <a:t>-20%</a:t>
          </a:r>
        </a:p>
        <a:p xmlns:a="http://schemas.openxmlformats.org/drawingml/2006/main">
          <a:r>
            <a:rPr lang="de-DE" sz="1100" b="1">
              <a:solidFill>
                <a:schemeClr val="accent1">
                  <a:lumMod val="75000"/>
                </a:schemeClr>
              </a:solidFill>
            </a:rPr>
            <a:t>-10%</a:t>
          </a:r>
        </a:p>
        <a:p xmlns:a="http://schemas.openxmlformats.org/drawingml/2006/main">
          <a:r>
            <a:rPr lang="de-DE" sz="1100" b="1">
              <a:solidFill>
                <a:schemeClr val="accent4">
                  <a:lumMod val="75000"/>
                </a:schemeClr>
              </a:solidFill>
            </a:rPr>
            <a:t>-10%</a:t>
          </a:r>
        </a:p>
      </cdr:txBody>
    </cdr:sp>
  </cdr:relSizeAnchor>
</c:userShapes>
</file>

<file path=xl/drawings/drawing16.xml><?xml version="1.0" encoding="utf-8"?>
<xdr:wsDr xmlns:xdr="http://schemas.openxmlformats.org/drawingml/2006/spreadsheetDrawing" xmlns:a="http://schemas.openxmlformats.org/drawingml/2006/main">
  <xdr:twoCellAnchor>
    <xdr:from>
      <xdr:col>32</xdr:col>
      <xdr:colOff>160021</xdr:colOff>
      <xdr:row>2</xdr:row>
      <xdr:rowOff>153670</xdr:rowOff>
    </xdr:from>
    <xdr:to>
      <xdr:col>36</xdr:col>
      <xdr:colOff>861061</xdr:colOff>
      <xdr:row>22</xdr:row>
      <xdr:rowOff>83820</xdr:rowOff>
    </xdr:to>
    <xdr:graphicFrame macro="">
      <xdr:nvGraphicFramePr>
        <xdr:cNvPr id="4" name="Diagramm 3" title="PEV ohne Strom und Fernwär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191134</xdr:colOff>
      <xdr:row>2</xdr:row>
      <xdr:rowOff>205740</xdr:rowOff>
    </xdr:from>
    <xdr:to>
      <xdr:col>36</xdr:col>
      <xdr:colOff>777240</xdr:colOff>
      <xdr:row>11</xdr:row>
      <xdr:rowOff>7620</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0.08972</cdr:x>
      <cdr:y>0.01144</cdr:y>
    </cdr:from>
    <cdr:to>
      <cdr:x>0.18423</cdr:x>
      <cdr:y>0.09719</cdr:y>
    </cdr:to>
    <cdr:sp macro="" textlink="">
      <cdr:nvSpPr>
        <cdr:cNvPr id="2" name="Textfeld 1"/>
        <cdr:cNvSpPr txBox="1"/>
      </cdr:nvSpPr>
      <cdr:spPr>
        <a:xfrm xmlns:a="http://schemas.openxmlformats.org/drawingml/2006/main">
          <a:off x="511028" y="30480"/>
          <a:ext cx="538324" cy="228368"/>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de-DE" sz="1000"/>
            <a:t>TWh</a:t>
          </a:r>
        </a:p>
      </cdr:txBody>
    </cdr:sp>
  </cdr:relSizeAnchor>
</c:userShapes>
</file>

<file path=xl/drawings/drawing18.xml><?xml version="1.0" encoding="utf-8"?>
<c:userShapes xmlns:c="http://schemas.openxmlformats.org/drawingml/2006/chart">
  <cdr:relSizeAnchor xmlns:cdr="http://schemas.openxmlformats.org/drawingml/2006/chartDrawing">
    <cdr:from>
      <cdr:x>0.02825</cdr:x>
      <cdr:y>0.02885</cdr:y>
    </cdr:from>
    <cdr:to>
      <cdr:x>0.36238</cdr:x>
      <cdr:y>0.19231</cdr:y>
    </cdr:to>
    <cdr:sp macro="" textlink="">
      <cdr:nvSpPr>
        <cdr:cNvPr id="2" name="Textfeld 1"/>
        <cdr:cNvSpPr txBox="1"/>
      </cdr:nvSpPr>
      <cdr:spPr>
        <a:xfrm xmlns:a="http://schemas.openxmlformats.org/drawingml/2006/main">
          <a:off x="71240" y="45719"/>
          <a:ext cx="842537" cy="25907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000"/>
            <a:t>Anteile 2019</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45720</xdr:colOff>
      <xdr:row>42</xdr:row>
      <xdr:rowOff>114657</xdr:rowOff>
    </xdr:from>
    <xdr:to>
      <xdr:col>10</xdr:col>
      <xdr:colOff>441960</xdr:colOff>
      <xdr:row>63</xdr:row>
      <xdr:rowOff>76200</xdr:rowOff>
    </xdr:to>
    <xdr:grpSp>
      <xdr:nvGrpSpPr>
        <xdr:cNvPr id="2" name="Gruppieren 1"/>
        <xdr:cNvGrpSpPr/>
      </xdr:nvGrpSpPr>
      <xdr:grpSpPr>
        <a:xfrm>
          <a:off x="47244" y="5122521"/>
          <a:ext cx="5843016" cy="3885843"/>
          <a:chOff x="83820" y="4717137"/>
          <a:chExt cx="5844540" cy="3779463"/>
        </a:xfrm>
      </xdr:grpSpPr>
      <xdr:graphicFrame macro="">
        <xdr:nvGraphicFramePr>
          <xdr:cNvPr id="3" name="Diagramm 2"/>
          <xdr:cNvGraphicFramePr>
            <a:graphicFrameLocks/>
          </xdr:cNvGraphicFramePr>
        </xdr:nvGraphicFramePr>
        <xdr:xfrm>
          <a:off x="83820" y="4717137"/>
          <a:ext cx="5844540" cy="377946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feld 3"/>
          <xdr:cNvSpPr txBox="1"/>
        </xdr:nvSpPr>
        <xdr:spPr>
          <a:xfrm>
            <a:off x="3013690" y="5494020"/>
            <a:ext cx="651643" cy="27127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DE" sz="1000" b="1">
                <a:solidFill>
                  <a:schemeClr val="bg2">
                    <a:lumMod val="50000"/>
                  </a:schemeClr>
                </a:solidFill>
              </a:rPr>
              <a:t>    </a:t>
            </a:r>
          </a:p>
          <a:p>
            <a:r>
              <a:rPr lang="de-DE" sz="1000" b="1">
                <a:solidFill>
                  <a:schemeClr val="accent1"/>
                </a:solidFill>
              </a:rPr>
              <a:t>    </a:t>
            </a:r>
            <a:r>
              <a:rPr lang="de-DE" sz="1000" b="1">
                <a:solidFill>
                  <a:schemeClr val="tx1">
                    <a:lumMod val="50000"/>
                    <a:lumOff val="50000"/>
                  </a:schemeClr>
                </a:solidFill>
              </a:rPr>
              <a:t>-17,7%</a:t>
            </a:r>
          </a:p>
          <a:p>
            <a:endParaRPr lang="de-DE" sz="1000" b="1">
              <a:solidFill>
                <a:sysClr val="windowText" lastClr="000000"/>
              </a:solidFill>
            </a:endParaRPr>
          </a:p>
          <a:p>
            <a:endParaRPr lang="de-DE" sz="1400" b="1">
              <a:solidFill>
                <a:schemeClr val="accent3">
                  <a:lumMod val="75000"/>
                </a:schemeClr>
              </a:solidFill>
            </a:endParaRPr>
          </a:p>
          <a:p>
            <a:r>
              <a:rPr lang="de-DE" sz="1000" b="1">
                <a:solidFill>
                  <a:schemeClr val="accent3">
                    <a:lumMod val="75000"/>
                  </a:schemeClr>
                </a:solidFill>
              </a:rPr>
              <a:t> </a:t>
            </a:r>
            <a:r>
              <a:rPr lang="de-DE" sz="1000" b="1">
                <a:solidFill>
                  <a:schemeClr val="accent2"/>
                </a:solidFill>
              </a:rPr>
              <a:t>   +</a:t>
            </a:r>
            <a:r>
              <a:rPr lang="de-DE" sz="1000" b="1" baseline="0">
                <a:solidFill>
                  <a:schemeClr val="accent2"/>
                </a:solidFill>
              </a:rPr>
              <a:t> 3,0</a:t>
            </a:r>
            <a:r>
              <a:rPr lang="de-DE" sz="1000" b="1">
                <a:solidFill>
                  <a:schemeClr val="accent2"/>
                </a:solidFill>
              </a:rPr>
              <a:t>%</a:t>
            </a:r>
          </a:p>
          <a:p>
            <a:endParaRPr lang="de-DE" sz="1000" b="1">
              <a:solidFill>
                <a:schemeClr val="accent4">
                  <a:lumMod val="75000"/>
                </a:schemeClr>
              </a:solidFill>
            </a:endParaRPr>
          </a:p>
          <a:p>
            <a:endParaRPr lang="de-DE" sz="1000" b="1">
              <a:solidFill>
                <a:schemeClr val="accent4">
                  <a:lumMod val="75000"/>
                </a:schemeClr>
              </a:solidFill>
            </a:endParaRPr>
          </a:p>
          <a:p>
            <a:r>
              <a:rPr lang="de-DE" sz="1000" b="1">
                <a:solidFill>
                  <a:schemeClr val="accent4">
                    <a:lumMod val="75000"/>
                  </a:schemeClr>
                </a:solidFill>
              </a:rPr>
              <a:t>   -29,0%</a:t>
            </a:r>
          </a:p>
          <a:p>
            <a:endParaRPr lang="de-DE" sz="1200" b="1">
              <a:solidFill>
                <a:schemeClr val="accent3">
                  <a:lumMod val="75000"/>
                </a:schemeClr>
              </a:solidFill>
            </a:endParaRPr>
          </a:p>
          <a:p>
            <a:r>
              <a:rPr lang="de-DE" sz="1000" b="1">
                <a:solidFill>
                  <a:schemeClr val="accent3">
                    <a:lumMod val="75000"/>
                  </a:schemeClr>
                </a:solidFill>
              </a:rPr>
              <a:t>   -14,9%</a:t>
            </a:r>
            <a:endParaRPr lang="de-DE" sz="400" b="1">
              <a:solidFill>
                <a:schemeClr val="accent3">
                  <a:lumMod val="75000"/>
                </a:schemeClr>
              </a:solidFill>
            </a:endParaRPr>
          </a:p>
          <a:p>
            <a:endParaRPr lang="de-DE" sz="600" b="1">
              <a:solidFill>
                <a:srgbClr val="D5D000"/>
              </a:solidFill>
            </a:endParaRPr>
          </a:p>
          <a:p>
            <a:endParaRPr lang="de-DE" sz="600" b="1">
              <a:solidFill>
                <a:srgbClr val="FFC000"/>
              </a:solidFill>
            </a:endParaRPr>
          </a:p>
          <a:p>
            <a:r>
              <a:rPr lang="de-DE" sz="1000" b="1">
                <a:solidFill>
                  <a:srgbClr val="FFC000"/>
                </a:solidFill>
              </a:rPr>
              <a:t>   -18,9%</a:t>
            </a:r>
          </a:p>
          <a:p>
            <a:endParaRPr lang="de-DE" sz="400" b="1">
              <a:solidFill>
                <a:schemeClr val="accent1"/>
              </a:solidFill>
            </a:endParaRPr>
          </a:p>
          <a:p>
            <a:r>
              <a:rPr lang="de-DE" sz="1000" b="1">
                <a:solidFill>
                  <a:schemeClr val="accent1"/>
                </a:solidFill>
              </a:rPr>
              <a:t>   -23,5%</a:t>
            </a:r>
          </a:p>
        </xdr:txBody>
      </xdr:sp>
      <xdr:graphicFrame macro="">
        <xdr:nvGraphicFramePr>
          <xdr:cNvPr id="5" name="Diagramm 4"/>
          <xdr:cNvGraphicFramePr>
            <a:graphicFrameLocks/>
          </xdr:cNvGraphicFramePr>
        </xdr:nvGraphicFramePr>
        <xdr:xfrm>
          <a:off x="3835043" y="4835281"/>
          <a:ext cx="2042132" cy="1614243"/>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6" name="Textfeld 5"/>
          <xdr:cNvSpPr txBox="1"/>
        </xdr:nvSpPr>
        <xdr:spPr>
          <a:xfrm>
            <a:off x="3340947" y="4884278"/>
            <a:ext cx="657151" cy="443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a:t>Anteile 2019</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144780</xdr:colOff>
      <xdr:row>52</xdr:row>
      <xdr:rowOff>99060</xdr:rowOff>
    </xdr:from>
    <xdr:to>
      <xdr:col>3</xdr:col>
      <xdr:colOff>1424305</xdr:colOff>
      <xdr:row>74</xdr:row>
      <xdr:rowOff>7620</xdr:rowOff>
    </xdr:to>
    <xdr:graphicFrame macro="">
      <xdr:nvGraphicFramePr>
        <xdr:cNvPr id="2" name="Diagramm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0.07841</cdr:x>
      <cdr:y>0.03538</cdr:y>
    </cdr:from>
    <cdr:to>
      <cdr:x>0.17615</cdr:x>
      <cdr:y>0.10056</cdr:y>
    </cdr:to>
    <cdr:sp macro="" textlink="">
      <cdr:nvSpPr>
        <cdr:cNvPr id="3" name="Textfeld 2"/>
        <cdr:cNvSpPr txBox="1"/>
      </cdr:nvSpPr>
      <cdr:spPr>
        <a:xfrm xmlns:a="http://schemas.openxmlformats.org/drawingml/2006/main">
          <a:off x="463550" y="120650"/>
          <a:ext cx="577850" cy="2222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de-DE" sz="1100"/>
            <a:t>TWh</a:t>
          </a:r>
        </a:p>
      </cdr:txBody>
    </cdr:sp>
  </cdr:relSizeAnchor>
  <cdr:relSizeAnchor xmlns:cdr="http://schemas.openxmlformats.org/drawingml/2006/chartDrawing">
    <cdr:from>
      <cdr:x>0</cdr:x>
      <cdr:y>0.88385</cdr:y>
    </cdr:from>
    <cdr:to>
      <cdr:x>0.54107</cdr:x>
      <cdr:y>0.99583</cdr:y>
    </cdr:to>
    <cdr:sp macro="" textlink="">
      <cdr:nvSpPr>
        <cdr:cNvPr id="2" name="Textfeld 1"/>
        <cdr:cNvSpPr txBox="1"/>
      </cdr:nvSpPr>
      <cdr:spPr>
        <a:xfrm xmlns:a="http://schemas.openxmlformats.org/drawingml/2006/main">
          <a:off x="0" y="3481637"/>
          <a:ext cx="3162300" cy="441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000"/>
            <a:t>*)   ohne Strom</a:t>
          </a:r>
          <a:r>
            <a:rPr lang="de-DE" sz="1000" baseline="0"/>
            <a:t> zur direkten Wärmeerzeugung</a:t>
          </a:r>
          <a:endParaRPr lang="de-DE" sz="1000">
            <a:effectLst/>
          </a:endParaRPr>
        </a:p>
        <a:p xmlns:a="http://schemas.openxmlformats.org/drawingml/2006/main">
          <a:endParaRPr lang="de-DE" sz="1000"/>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99060</xdr:colOff>
      <xdr:row>41</xdr:row>
      <xdr:rowOff>15240</xdr:rowOff>
    </xdr:from>
    <xdr:to>
      <xdr:col>4</xdr:col>
      <xdr:colOff>1226820</xdr:colOff>
      <xdr:row>59</xdr:row>
      <xdr:rowOff>75843</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534173</xdr:colOff>
      <xdr:row>41</xdr:row>
      <xdr:rowOff>75314</xdr:rowOff>
    </xdr:from>
    <xdr:to>
      <xdr:col>4</xdr:col>
      <xdr:colOff>1145623</xdr:colOff>
      <xdr:row>51</xdr:row>
      <xdr:rowOff>37209</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546223</xdr:colOff>
      <xdr:row>41</xdr:row>
      <xdr:rowOff>154362</xdr:rowOff>
    </xdr:from>
    <xdr:to>
      <xdr:col>3</xdr:col>
      <xdr:colOff>1197377</xdr:colOff>
      <xdr:row>44</xdr:row>
      <xdr:rowOff>150368</xdr:rowOff>
    </xdr:to>
    <xdr:sp macro="" textlink="">
      <xdr:nvSpPr>
        <xdr:cNvPr id="4" name="Textfeld 3"/>
        <xdr:cNvSpPr txBox="1"/>
      </xdr:nvSpPr>
      <xdr:spPr>
        <a:xfrm>
          <a:off x="3876163" y="4772082"/>
          <a:ext cx="651154" cy="5522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a:t>Anteile 2019</a:t>
          </a:r>
        </a:p>
      </xdr:txBody>
    </xdr:sp>
    <xdr:clientData/>
  </xdr:twoCellAnchor>
  <xdr:twoCellAnchor>
    <xdr:from>
      <xdr:col>3</xdr:col>
      <xdr:colOff>121920</xdr:colOff>
      <xdr:row>45</xdr:row>
      <xdr:rowOff>38100</xdr:rowOff>
    </xdr:from>
    <xdr:to>
      <xdr:col>3</xdr:col>
      <xdr:colOff>739851</xdr:colOff>
      <xdr:row>58</xdr:row>
      <xdr:rowOff>38100</xdr:rowOff>
    </xdr:to>
    <xdr:sp macro="" textlink="">
      <xdr:nvSpPr>
        <xdr:cNvPr id="5" name="Textfeld 4"/>
        <xdr:cNvSpPr txBox="1"/>
      </xdr:nvSpPr>
      <xdr:spPr>
        <a:xfrm>
          <a:off x="3451860" y="5394960"/>
          <a:ext cx="617931" cy="2377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DE" sz="1000" b="1">
              <a:solidFill>
                <a:schemeClr val="bg2">
                  <a:lumMod val="50000"/>
                </a:schemeClr>
              </a:solidFill>
            </a:rPr>
            <a:t>    </a:t>
          </a:r>
        </a:p>
        <a:p>
          <a:r>
            <a:rPr lang="de-DE" sz="1000" b="1">
              <a:solidFill>
                <a:schemeClr val="accent4">
                  <a:lumMod val="50000"/>
                </a:schemeClr>
              </a:solidFill>
            </a:rPr>
            <a:t>  +13,4%</a:t>
          </a:r>
        </a:p>
        <a:p>
          <a:endParaRPr lang="de-DE" sz="1000" b="1">
            <a:solidFill>
              <a:sysClr val="windowText" lastClr="000000"/>
            </a:solidFill>
          </a:endParaRPr>
        </a:p>
        <a:p>
          <a:endParaRPr lang="de-DE" sz="1000" b="1">
            <a:solidFill>
              <a:schemeClr val="accent4">
                <a:lumMod val="75000"/>
              </a:schemeClr>
            </a:solidFill>
          </a:endParaRPr>
        </a:p>
        <a:p>
          <a:endParaRPr lang="de-DE" sz="1000" b="1">
            <a:solidFill>
              <a:schemeClr val="accent4">
                <a:lumMod val="75000"/>
              </a:schemeClr>
            </a:solidFill>
          </a:endParaRPr>
        </a:p>
        <a:p>
          <a:r>
            <a:rPr lang="de-DE" sz="1000" b="1">
              <a:solidFill>
                <a:schemeClr val="bg1">
                  <a:lumMod val="65000"/>
                </a:schemeClr>
              </a:solidFill>
            </a:rPr>
            <a:t>   -16,4%</a:t>
          </a:r>
          <a:endParaRPr lang="de-DE" sz="400" b="1">
            <a:solidFill>
              <a:schemeClr val="bg1">
                <a:lumMod val="65000"/>
              </a:schemeClr>
            </a:solidFill>
          </a:endParaRPr>
        </a:p>
        <a:p>
          <a:endParaRPr lang="de-DE" sz="1000" b="1">
            <a:solidFill>
              <a:srgbClr val="D5D000"/>
            </a:solidFill>
          </a:endParaRPr>
        </a:p>
        <a:p>
          <a:endParaRPr lang="de-DE" sz="1000" b="1">
            <a:solidFill>
              <a:schemeClr val="accent1"/>
            </a:solidFill>
          </a:endParaRPr>
        </a:p>
        <a:p>
          <a:endParaRPr lang="de-DE" sz="1000" b="1">
            <a:solidFill>
              <a:schemeClr val="accent1"/>
            </a:solidFill>
          </a:endParaRPr>
        </a:p>
        <a:p>
          <a:endParaRPr lang="de-DE" sz="1000" b="1">
            <a:solidFill>
              <a:schemeClr val="accent1"/>
            </a:solidFill>
          </a:endParaRPr>
        </a:p>
        <a:p>
          <a:endParaRPr lang="de-DE" sz="1000" b="1">
            <a:solidFill>
              <a:schemeClr val="accent1"/>
            </a:solidFill>
          </a:endParaRPr>
        </a:p>
        <a:p>
          <a:r>
            <a:rPr lang="de-DE" sz="1000" b="1" baseline="0">
              <a:solidFill>
                <a:srgbClr val="C00060"/>
              </a:solidFill>
            </a:rPr>
            <a:t>   -15,8%</a:t>
          </a:r>
          <a:endParaRPr lang="de-DE" sz="1000" b="1">
            <a:solidFill>
              <a:srgbClr val="C00060"/>
            </a:solidFill>
          </a:endParaRPr>
        </a:p>
      </xdr:txBody>
    </xdr:sp>
    <xdr:clientData/>
  </xdr:twoCellAnchor>
</xdr:wsDr>
</file>

<file path=xl/drawings/drawing22.xml><?xml version="1.0" encoding="utf-8"?>
<c:userShapes xmlns:c="http://schemas.openxmlformats.org/drawingml/2006/chart">
  <cdr:relSizeAnchor xmlns:cdr="http://schemas.openxmlformats.org/drawingml/2006/chartDrawing">
    <cdr:from>
      <cdr:x>0.07841</cdr:x>
      <cdr:y>0.03538</cdr:y>
    </cdr:from>
    <cdr:to>
      <cdr:x>0.17615</cdr:x>
      <cdr:y>0.10056</cdr:y>
    </cdr:to>
    <cdr:sp macro="" textlink="">
      <cdr:nvSpPr>
        <cdr:cNvPr id="3" name="Textfeld 2"/>
        <cdr:cNvSpPr txBox="1"/>
      </cdr:nvSpPr>
      <cdr:spPr>
        <a:xfrm xmlns:a="http://schemas.openxmlformats.org/drawingml/2006/main">
          <a:off x="463550" y="120650"/>
          <a:ext cx="577850" cy="2222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de-DE" sz="1100"/>
            <a:t>TWh</a:t>
          </a:r>
        </a:p>
      </cdr:txBody>
    </cdr:sp>
  </cdr:relSizeAnchor>
</c:userShapes>
</file>

<file path=xl/drawings/drawing23.xml><?xml version="1.0" encoding="utf-8"?>
<xdr:wsDr xmlns:xdr="http://schemas.openxmlformats.org/drawingml/2006/spreadsheetDrawing" xmlns:a="http://schemas.openxmlformats.org/drawingml/2006/main">
  <xdr:twoCellAnchor>
    <xdr:from>
      <xdr:col>23</xdr:col>
      <xdr:colOff>48123</xdr:colOff>
      <xdr:row>26</xdr:row>
      <xdr:rowOff>142240</xdr:rowOff>
    </xdr:from>
    <xdr:to>
      <xdr:col>31</xdr:col>
      <xdr:colOff>662939</xdr:colOff>
      <xdr:row>45</xdr:row>
      <xdr:rowOff>137160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297180</xdr:colOff>
      <xdr:row>26</xdr:row>
      <xdr:rowOff>193040</xdr:rowOff>
    </xdr:from>
    <xdr:to>
      <xdr:col>31</xdr:col>
      <xdr:colOff>644313</xdr:colOff>
      <xdr:row>35</xdr:row>
      <xdr:rowOff>83820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0.0721</cdr:x>
      <cdr:y>0.00427</cdr:y>
    </cdr:from>
    <cdr:to>
      <cdr:x>0.15255</cdr:x>
      <cdr:y>0.09079</cdr:y>
    </cdr:to>
    <cdr:sp macro="" textlink="">
      <cdr:nvSpPr>
        <cdr:cNvPr id="5" name="Textfeld 4"/>
        <cdr:cNvSpPr txBox="1"/>
      </cdr:nvSpPr>
      <cdr:spPr>
        <a:xfrm xmlns:a="http://schemas.openxmlformats.org/drawingml/2006/main">
          <a:off x="425227" y="15240"/>
          <a:ext cx="474485" cy="30865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de-DE" sz="1000"/>
            <a:t>TWh</a:t>
          </a:r>
        </a:p>
      </cdr:txBody>
    </cdr:sp>
  </cdr:relSizeAnchor>
</c:userShapes>
</file>

<file path=xl/drawings/drawing25.xml><?xml version="1.0" encoding="utf-8"?>
<c:userShapes xmlns:c="http://schemas.openxmlformats.org/drawingml/2006/chart">
  <cdr:relSizeAnchor xmlns:cdr="http://schemas.openxmlformats.org/drawingml/2006/chartDrawing">
    <cdr:from>
      <cdr:x>0.23791</cdr:x>
      <cdr:y>0.01078</cdr:y>
    </cdr:from>
    <cdr:to>
      <cdr:x>0.45105</cdr:x>
      <cdr:y>0.16906</cdr:y>
    </cdr:to>
    <cdr:sp macro="" textlink="">
      <cdr:nvSpPr>
        <cdr:cNvPr id="2" name="Textfeld 1"/>
        <cdr:cNvSpPr txBox="1"/>
      </cdr:nvSpPr>
      <cdr:spPr>
        <a:xfrm xmlns:a="http://schemas.openxmlformats.org/drawingml/2006/main">
          <a:off x="807720" y="18121"/>
          <a:ext cx="723656" cy="26614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de-DE" sz="1100"/>
            <a:t>Anteile 2019</a:t>
          </a:r>
        </a:p>
      </cdr:txBody>
    </cdr:sp>
  </cdr:relSizeAnchor>
</c:userShapes>
</file>

<file path=xl/drawings/drawing26.xml><?xml version="1.0" encoding="utf-8"?>
<xdr:wsDr xmlns:xdr="http://schemas.openxmlformats.org/drawingml/2006/spreadsheetDrawing" xmlns:a="http://schemas.openxmlformats.org/drawingml/2006/main">
  <xdr:twoCellAnchor>
    <xdr:from>
      <xdr:col>8</xdr:col>
      <xdr:colOff>144780</xdr:colOff>
      <xdr:row>2</xdr:row>
      <xdr:rowOff>68580</xdr:rowOff>
    </xdr:from>
    <xdr:to>
      <xdr:col>14</xdr:col>
      <xdr:colOff>662940</xdr:colOff>
      <xdr:row>19</xdr:row>
      <xdr:rowOff>114300</xdr:rowOff>
    </xdr:to>
    <xdr:grpSp>
      <xdr:nvGrpSpPr>
        <xdr:cNvPr id="2" name="Gruppieren 1"/>
        <xdr:cNvGrpSpPr/>
      </xdr:nvGrpSpPr>
      <xdr:grpSpPr>
        <a:xfrm>
          <a:off x="6210300" y="632460"/>
          <a:ext cx="5890260" cy="3806952"/>
          <a:chOff x="6233160" y="670560"/>
          <a:chExt cx="5867400" cy="3733800"/>
        </a:xfrm>
      </xdr:grpSpPr>
      <xdr:graphicFrame macro="">
        <xdr:nvGraphicFramePr>
          <xdr:cNvPr id="3" name="Diagramm 2"/>
          <xdr:cNvGraphicFramePr>
            <a:graphicFrameLocks/>
          </xdr:cNvGraphicFramePr>
        </xdr:nvGraphicFramePr>
        <xdr:xfrm>
          <a:off x="6233160" y="670560"/>
          <a:ext cx="5867400" cy="37338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feld 3"/>
          <xdr:cNvSpPr txBox="1"/>
        </xdr:nvSpPr>
        <xdr:spPr>
          <a:xfrm>
            <a:off x="10736580" y="4137660"/>
            <a:ext cx="134331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900"/>
              <a:t>*) gemäß Einw</a:t>
            </a:r>
            <a:r>
              <a:rPr lang="de-DE" sz="900" b="1"/>
              <a:t>o</a:t>
            </a:r>
            <a:r>
              <a:rPr lang="de-DE" sz="900"/>
              <a:t>hnerzahl</a:t>
            </a:r>
          </a:p>
        </xdr:txBody>
      </xdr:sp>
    </xdr:grpSp>
    <xdr:clientData/>
  </xdr:twoCellAnchor>
</xdr:wsDr>
</file>

<file path=xl/drawings/drawing27.xml><?xml version="1.0" encoding="utf-8"?>
<c:userShapes xmlns:c="http://schemas.openxmlformats.org/drawingml/2006/chart">
  <cdr:relSizeAnchor xmlns:cdr="http://schemas.openxmlformats.org/drawingml/2006/chartDrawing">
    <cdr:from>
      <cdr:x>0.02338</cdr:x>
      <cdr:y>0.02877</cdr:y>
    </cdr:from>
    <cdr:to>
      <cdr:x>0.96239</cdr:x>
      <cdr:y>0.27438</cdr:y>
    </cdr:to>
    <cdr:sp macro="" textlink="">
      <cdr:nvSpPr>
        <cdr:cNvPr id="2" name="Textfeld 1"/>
        <cdr:cNvSpPr txBox="1"/>
      </cdr:nvSpPr>
      <cdr:spPr>
        <a:xfrm xmlns:a="http://schemas.openxmlformats.org/drawingml/2006/main">
          <a:off x="137160" y="107421"/>
          <a:ext cx="5509567" cy="917059"/>
        </a:xfrm>
        <a:prstGeom xmlns:a="http://schemas.openxmlformats.org/drawingml/2006/main" prst="rect">
          <a:avLst/>
        </a:prstGeom>
        <a:solidFill xmlns:a="http://schemas.openxmlformats.org/drawingml/2006/main">
          <a:schemeClr val="bg1"/>
        </a:solidFill>
        <a:ln xmlns:a="http://schemas.openxmlformats.org/drawingml/2006/main" w="19050">
          <a:solidFill>
            <a:schemeClr val="accent3">
              <a:lumMod val="75000"/>
            </a:schemeClr>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spcBef>
              <a:spcPts val="0"/>
            </a:spcBef>
            <a:spcAft>
              <a:spcPts val="600"/>
            </a:spcAft>
          </a:pPr>
          <a:r>
            <a:rPr lang="de-DE" sz="1050" b="1">
              <a:latin typeface="+mn-lt"/>
              <a:cs typeface="Arial" panose="020B0604020202020204" pitchFamily="34" charset="0"/>
            </a:rPr>
            <a:t>                                                          Anteile Erneuerbarer Energien a</a:t>
          </a:r>
          <a:r>
            <a:rPr lang="de-DE" sz="1050" b="1" baseline="0">
              <a:latin typeface="+mn-lt"/>
              <a:cs typeface="Arial" panose="020B0604020202020204" pitchFamily="34" charset="0"/>
            </a:rPr>
            <a:t>m </a:t>
          </a:r>
          <a:endParaRPr lang="de-DE" sz="1000" b="1" baseline="0">
            <a:latin typeface="+mn-lt"/>
            <a:cs typeface="Arial" panose="020B0604020202020204" pitchFamily="34" charset="0"/>
          </a:endParaRPr>
        </a:p>
        <a:p xmlns:a="http://schemas.openxmlformats.org/drawingml/2006/main">
          <a:r>
            <a:rPr lang="de-DE" sz="1000" b="1" baseline="0">
              <a:latin typeface="+mn-lt"/>
              <a:cs typeface="Arial" panose="020B0604020202020204" pitchFamily="34" charset="0"/>
            </a:rPr>
            <a:t>         Bruttostrom-                    </a:t>
          </a:r>
          <a:r>
            <a:rPr lang="de-DE" sz="1050" b="1" baseline="0">
              <a:latin typeface="+mn-lt"/>
              <a:cs typeface="Arial" panose="020B0604020202020204" pitchFamily="34" charset="0"/>
            </a:rPr>
            <a:t>EEV                         EEV                          EEV                            Brutto-</a:t>
          </a:r>
        </a:p>
        <a:p xmlns:a="http://schemas.openxmlformats.org/drawingml/2006/main">
          <a:r>
            <a:rPr lang="de-DE" sz="1050" b="1" baseline="0">
              <a:latin typeface="+mn-lt"/>
              <a:cs typeface="Arial" panose="020B0604020202020204" pitchFamily="34" charset="0"/>
            </a:rPr>
            <a:t>           verbrauch                  </a:t>
          </a:r>
          <a:r>
            <a:rPr lang="de-DE" sz="1100" b="1" baseline="0">
              <a:effectLst/>
              <a:latin typeface="+mn-lt"/>
              <a:ea typeface="+mn-ea"/>
              <a:cs typeface="+mn-cs"/>
            </a:rPr>
            <a:t>Wärme           Antriebsstoffe                                                  EEV</a:t>
          </a:r>
          <a:endParaRPr lang="de-DE" sz="1050" b="1" baseline="0">
            <a:latin typeface="+mn-lt"/>
            <a:cs typeface="Arial" panose="020B0604020202020204" pitchFamily="34" charset="0"/>
          </a:endParaRPr>
        </a:p>
        <a:p xmlns:a="http://schemas.openxmlformats.org/drawingml/2006/main">
          <a:r>
            <a:rPr lang="de-DE" sz="1050" b="1" baseline="0">
              <a:solidFill>
                <a:sysClr val="windowText" lastClr="000000"/>
              </a:solidFill>
              <a:latin typeface="+mn-lt"/>
              <a:cs typeface="Arial" panose="020B0604020202020204" pitchFamily="34" charset="0"/>
            </a:rPr>
            <a:t>               114,7%                     19,2%                       6,4%                      34,4%                          31,0%</a:t>
          </a:r>
        </a:p>
        <a:p xmlns:a="http://schemas.openxmlformats.org/drawingml/2006/main">
          <a:endParaRPr lang="de-DE" sz="1050" b="1" baseline="0">
            <a:solidFill>
              <a:sysClr val="windowText" lastClr="000000"/>
            </a:solidFill>
            <a:latin typeface="+mn-lt"/>
            <a:cs typeface="Arial" panose="020B0604020202020204" pitchFamily="34" charset="0"/>
          </a:endParaRPr>
        </a:p>
        <a:p xmlns:a="http://schemas.openxmlformats.org/drawingml/2006/main">
          <a:r>
            <a:rPr lang="de-DE" sz="1050" b="1" baseline="0">
              <a:latin typeface="+mn-lt"/>
              <a:cs typeface="Arial" panose="020B0604020202020204" pitchFamily="34" charset="0"/>
            </a:rPr>
            <a:t/>
          </a:r>
          <a:br>
            <a:rPr lang="de-DE" sz="1050" b="1" baseline="0">
              <a:latin typeface="+mn-lt"/>
              <a:cs typeface="Arial" panose="020B0604020202020204" pitchFamily="34" charset="0"/>
            </a:rPr>
          </a:br>
          <a:endParaRPr lang="de-DE" sz="1050" b="1" baseline="0">
            <a:latin typeface="+mn-lt"/>
            <a:cs typeface="Arial" panose="020B0604020202020204" pitchFamily="34" charset="0"/>
          </a:endParaRPr>
        </a:p>
      </cdr:txBody>
    </cdr:sp>
  </cdr:relSizeAnchor>
  <cdr:relSizeAnchor xmlns:cdr="http://schemas.openxmlformats.org/drawingml/2006/chartDrawing">
    <cdr:from>
      <cdr:x>0.13234</cdr:x>
      <cdr:y>0.28831</cdr:y>
    </cdr:from>
    <cdr:to>
      <cdr:x>0.16346</cdr:x>
      <cdr:y>0.37922</cdr:y>
    </cdr:to>
    <cdr:sp macro="" textlink="">
      <cdr:nvSpPr>
        <cdr:cNvPr id="12" name="Pfeil nach unten 11"/>
        <cdr:cNvSpPr/>
      </cdr:nvSpPr>
      <cdr:spPr>
        <a:xfrm xmlns:a="http://schemas.openxmlformats.org/drawingml/2006/main" rot="10800000">
          <a:off x="776516" y="1076501"/>
          <a:ext cx="182594" cy="339439"/>
        </a:xfrm>
        <a:prstGeom xmlns:a="http://schemas.openxmlformats.org/drawingml/2006/main" prst="downArrow">
          <a:avLst/>
        </a:prstGeom>
        <a:solidFill xmlns:a="http://schemas.openxmlformats.org/drawingml/2006/main">
          <a:schemeClr val="accent3"/>
        </a:solidFill>
        <a:ln xmlns:a="http://schemas.openxmlformats.org/drawingml/2006/main">
          <a:solidFill>
            <a:schemeClr val="accent3">
              <a:lumMod val="7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relSizeAnchor>
  <cdr:relSizeAnchor xmlns:cdr="http://schemas.openxmlformats.org/drawingml/2006/chartDrawing">
    <cdr:from>
      <cdr:x>0.46481</cdr:x>
      <cdr:y>0.28945</cdr:y>
    </cdr:from>
    <cdr:to>
      <cdr:x>0.49592</cdr:x>
      <cdr:y>0.38035</cdr:y>
    </cdr:to>
    <cdr:sp macro="" textlink="">
      <cdr:nvSpPr>
        <cdr:cNvPr id="13" name="Pfeil nach unten 12"/>
        <cdr:cNvSpPr/>
      </cdr:nvSpPr>
      <cdr:spPr>
        <a:xfrm xmlns:a="http://schemas.openxmlformats.org/drawingml/2006/main" rot="10800000">
          <a:off x="2729897" y="1083791"/>
          <a:ext cx="182713" cy="340354"/>
        </a:xfrm>
        <a:prstGeom xmlns:a="http://schemas.openxmlformats.org/drawingml/2006/main" prst="downArrow">
          <a:avLst/>
        </a:prstGeom>
        <a:solidFill xmlns:a="http://schemas.openxmlformats.org/drawingml/2006/main">
          <a:schemeClr val="accent3"/>
        </a:solidFill>
        <a:ln xmlns:a="http://schemas.openxmlformats.org/drawingml/2006/main">
          <a:solidFill>
            <a:schemeClr val="accent3">
              <a:lumMod val="7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0.30054</cdr:x>
      <cdr:y>0.28913</cdr:y>
    </cdr:from>
    <cdr:to>
      <cdr:x>0.33166</cdr:x>
      <cdr:y>0.38004</cdr:y>
    </cdr:to>
    <cdr:sp macro="" textlink="">
      <cdr:nvSpPr>
        <cdr:cNvPr id="14" name="Pfeil nach unten 13"/>
        <cdr:cNvSpPr/>
      </cdr:nvSpPr>
      <cdr:spPr>
        <a:xfrm xmlns:a="http://schemas.openxmlformats.org/drawingml/2006/main" rot="10800000">
          <a:off x="1763412" y="1079560"/>
          <a:ext cx="182593" cy="339439"/>
        </a:xfrm>
        <a:prstGeom xmlns:a="http://schemas.openxmlformats.org/drawingml/2006/main" prst="downArrow">
          <a:avLst/>
        </a:prstGeom>
        <a:solidFill xmlns:a="http://schemas.openxmlformats.org/drawingml/2006/main">
          <a:schemeClr val="accent3"/>
        </a:solidFill>
        <a:ln xmlns:a="http://schemas.openxmlformats.org/drawingml/2006/main">
          <a:solidFill>
            <a:schemeClr val="accent3">
              <a:lumMod val="7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0.00369</cdr:x>
      <cdr:y>0.30624</cdr:y>
    </cdr:from>
    <cdr:to>
      <cdr:x>0.08234</cdr:x>
      <cdr:y>0.37002</cdr:y>
    </cdr:to>
    <cdr:sp macro="" textlink="">
      <cdr:nvSpPr>
        <cdr:cNvPr id="6" name="Textfeld 2"/>
        <cdr:cNvSpPr txBox="1"/>
      </cdr:nvSpPr>
      <cdr:spPr>
        <a:xfrm xmlns:a="http://schemas.openxmlformats.org/drawingml/2006/main">
          <a:off x="21638" y="1143451"/>
          <a:ext cx="461471" cy="238142"/>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t>TWh</a:t>
          </a:r>
        </a:p>
      </cdr:txBody>
    </cdr:sp>
  </cdr:relSizeAnchor>
  <cdr:relSizeAnchor xmlns:cdr="http://schemas.openxmlformats.org/drawingml/2006/chartDrawing">
    <cdr:from>
      <cdr:x>0.6354</cdr:x>
      <cdr:y>0.28513</cdr:y>
    </cdr:from>
    <cdr:to>
      <cdr:x>0.66651</cdr:x>
      <cdr:y>0.37603</cdr:y>
    </cdr:to>
    <cdr:sp macro="" textlink="">
      <cdr:nvSpPr>
        <cdr:cNvPr id="7" name="Pfeil nach unten 6"/>
        <cdr:cNvSpPr/>
      </cdr:nvSpPr>
      <cdr:spPr>
        <a:xfrm xmlns:a="http://schemas.openxmlformats.org/drawingml/2006/main" rot="10800000">
          <a:off x="3731795" y="1067597"/>
          <a:ext cx="182713" cy="340355"/>
        </a:xfrm>
        <a:prstGeom xmlns:a="http://schemas.openxmlformats.org/drawingml/2006/main" prst="downArrow">
          <a:avLst/>
        </a:prstGeom>
        <a:solidFill xmlns:a="http://schemas.openxmlformats.org/drawingml/2006/main">
          <a:schemeClr val="accent3"/>
        </a:solidFill>
        <a:ln xmlns:a="http://schemas.openxmlformats.org/drawingml/2006/main">
          <a:solidFill>
            <a:schemeClr val="accent3">
              <a:lumMod val="7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60960</xdr:colOff>
      <xdr:row>42</xdr:row>
      <xdr:rowOff>182880</xdr:rowOff>
    </xdr:from>
    <xdr:to>
      <xdr:col>7</xdr:col>
      <xdr:colOff>690899</xdr:colOff>
      <xdr:row>63</xdr:row>
      <xdr:rowOff>130060</xdr:rowOff>
    </xdr:to>
    <xdr:pic>
      <xdr:nvPicPr>
        <xdr:cNvPr id="3" name="Grafik 2"/>
        <xdr:cNvPicPr>
          <a:picLocks noChangeAspect="1"/>
        </xdr:cNvPicPr>
      </xdr:nvPicPr>
      <xdr:blipFill>
        <a:blip xmlns:r="http://schemas.openxmlformats.org/officeDocument/2006/relationships" r:embed="rId1"/>
        <a:stretch>
          <a:fillRect/>
        </a:stretch>
      </xdr:blipFill>
      <xdr:spPr>
        <a:xfrm>
          <a:off x="60960" y="4762500"/>
          <a:ext cx="5887739" cy="38029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152400</xdr:colOff>
      <xdr:row>14</xdr:row>
      <xdr:rowOff>60960</xdr:rowOff>
    </xdr:from>
    <xdr:to>
      <xdr:col>2</xdr:col>
      <xdr:colOff>1593074</xdr:colOff>
      <xdr:row>35</xdr:row>
      <xdr:rowOff>171030</xdr:rowOff>
    </xdr:to>
    <xdr:pic>
      <xdr:nvPicPr>
        <xdr:cNvPr id="3" name="Grafik 2"/>
        <xdr:cNvPicPr>
          <a:picLocks noChangeAspect="1"/>
        </xdr:cNvPicPr>
      </xdr:nvPicPr>
      <xdr:blipFill>
        <a:blip xmlns:r="http://schemas.openxmlformats.org/officeDocument/2006/relationships" r:embed="rId1"/>
        <a:stretch>
          <a:fillRect/>
        </a:stretch>
      </xdr:blipFill>
      <xdr:spPr>
        <a:xfrm>
          <a:off x="152400" y="3268980"/>
          <a:ext cx="5700254" cy="3950550"/>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0.69255</cdr:x>
      <cdr:y>0.43605</cdr:y>
    </cdr:from>
    <cdr:to>
      <cdr:x>0.693</cdr:x>
      <cdr:y>0.78101</cdr:y>
    </cdr:to>
    <cdr:sp macro="" textlink="">
      <cdr:nvSpPr>
        <cdr:cNvPr id="11" name="Line 3"/>
        <cdr:cNvSpPr>
          <a:spLocks xmlns:a="http://schemas.openxmlformats.org/drawingml/2006/main" noChangeShapeType="1"/>
        </cdr:cNvSpPr>
      </cdr:nvSpPr>
      <cdr:spPr bwMode="auto">
        <a:xfrm xmlns:a="http://schemas.openxmlformats.org/drawingml/2006/main">
          <a:off x="4020839" y="1714514"/>
          <a:ext cx="2555" cy="1356355"/>
        </a:xfrm>
        <a:prstGeom xmlns:a="http://schemas.openxmlformats.org/drawingml/2006/main" prst="line">
          <a:avLst/>
        </a:prstGeom>
        <a:noFill xmlns:a="http://schemas.openxmlformats.org/drawingml/2006/main"/>
        <a:ln xmlns:a="http://schemas.openxmlformats.org/drawingml/2006/main" w="25400">
          <a:solidFill>
            <a:srgbClr val="969696"/>
          </a:solidFill>
          <a:round/>
          <a:headEnd/>
          <a:tailEnd type="triangle" w="med" len="me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0.8892</cdr:x>
      <cdr:y>0.53488</cdr:y>
    </cdr:from>
    <cdr:to>
      <cdr:x>0.8892</cdr:x>
      <cdr:y>0.77132</cdr:y>
    </cdr:to>
    <cdr:sp macro="" textlink="">
      <cdr:nvSpPr>
        <cdr:cNvPr id="6" name="Line 3"/>
        <cdr:cNvSpPr>
          <a:spLocks xmlns:a="http://schemas.openxmlformats.org/drawingml/2006/main" noChangeShapeType="1"/>
        </cdr:cNvSpPr>
      </cdr:nvSpPr>
      <cdr:spPr bwMode="auto">
        <a:xfrm xmlns:a="http://schemas.openxmlformats.org/drawingml/2006/main" flipH="1">
          <a:off x="5162529" y="2103105"/>
          <a:ext cx="0" cy="929664"/>
        </a:xfrm>
        <a:prstGeom xmlns:a="http://schemas.openxmlformats.org/drawingml/2006/main" prst="line">
          <a:avLst/>
        </a:prstGeom>
        <a:noFill xmlns:a="http://schemas.openxmlformats.org/drawingml/2006/main"/>
        <a:ln xmlns:a="http://schemas.openxmlformats.org/drawingml/2006/main" w="25400">
          <a:solidFill>
            <a:srgbClr val="969696"/>
          </a:solidFill>
          <a:round/>
          <a:headEnd/>
          <a:tailEnd type="triangle" w="med" len="me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0.10947</cdr:x>
      <cdr:y>0.02613</cdr:y>
    </cdr:from>
    <cdr:to>
      <cdr:x>0.35475</cdr:x>
      <cdr:y>0.12237</cdr:y>
    </cdr:to>
    <cdr:sp macro="" textlink="">
      <cdr:nvSpPr>
        <cdr:cNvPr id="10" name="Textfeld 4"/>
        <cdr:cNvSpPr txBox="1"/>
      </cdr:nvSpPr>
      <cdr:spPr>
        <a:xfrm xmlns:a="http://schemas.openxmlformats.org/drawingml/2006/main" rot="5400000">
          <a:off x="1219548" y="-488322"/>
          <a:ext cx="307638" cy="145133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vert="vert270" wrap="square" rtlCol="0" anchor="ctr"/>
        <a:lstStyle xmlns:a="http://schemas.openxmlformats.org/drawingml/2006/main"/>
        <a:p xmlns:a="http://schemas.openxmlformats.org/drawingml/2006/main">
          <a:pPr algn="ctr"/>
          <a:r>
            <a:rPr lang="de-DE" sz="1000" b="0" baseline="0"/>
            <a:t>Mio.  t </a:t>
          </a:r>
          <a:r>
            <a:rPr lang="de-DE" sz="1000" b="0" baseline="0">
              <a:latin typeface="+mn-lt"/>
              <a:cs typeface="Arial" pitchFamily="34" charset="0"/>
            </a:rPr>
            <a:t>CO</a:t>
          </a:r>
          <a:r>
            <a:rPr lang="de-DE" sz="1000" b="0" baseline="-25000">
              <a:latin typeface="+mn-lt"/>
              <a:cs typeface="Arial" pitchFamily="34" charset="0"/>
            </a:rPr>
            <a:t>2</a:t>
          </a:r>
          <a:r>
            <a:rPr lang="de-DE" sz="1000" b="0" baseline="0">
              <a:latin typeface="+mn-lt"/>
              <a:cs typeface="Arial" pitchFamily="34" charset="0"/>
            </a:rPr>
            <a:t>-Äquivalente</a:t>
          </a:r>
        </a:p>
        <a:p xmlns:a="http://schemas.openxmlformats.org/drawingml/2006/main">
          <a:endParaRPr lang="de-DE" sz="1000"/>
        </a:p>
      </cdr:txBody>
    </cdr:sp>
  </cdr:relSizeAnchor>
  <cdr:relSizeAnchor xmlns:cdr="http://schemas.openxmlformats.org/drawingml/2006/chartDrawing">
    <cdr:from>
      <cdr:x>0.84365</cdr:x>
      <cdr:y>0.39046</cdr:y>
    </cdr:from>
    <cdr:to>
      <cdr:x>1</cdr:x>
      <cdr:y>0.63661</cdr:y>
    </cdr:to>
    <cdr:sp macro="" textlink="">
      <cdr:nvSpPr>
        <cdr:cNvPr id="4" name="Textfeld 3"/>
        <cdr:cNvSpPr txBox="1"/>
      </cdr:nvSpPr>
      <cdr:spPr>
        <a:xfrm xmlns:a="http://schemas.openxmlformats.org/drawingml/2006/main">
          <a:off x="4991817" y="1248156"/>
          <a:ext cx="925112" cy="78684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0.6857</cdr:x>
      <cdr:y>0.71278</cdr:y>
    </cdr:from>
    <cdr:to>
      <cdr:x>0.97255</cdr:x>
      <cdr:y>0.78682</cdr:y>
    </cdr:to>
    <cdr:sp macro="" textlink="">
      <cdr:nvSpPr>
        <cdr:cNvPr id="12" name="Text Box 2"/>
        <cdr:cNvSpPr txBox="1">
          <a:spLocks xmlns:a="http://schemas.openxmlformats.org/drawingml/2006/main" noChangeArrowheads="1"/>
        </cdr:cNvSpPr>
      </cdr:nvSpPr>
      <cdr:spPr bwMode="auto">
        <a:xfrm xmlns:a="http://schemas.openxmlformats.org/drawingml/2006/main">
          <a:off x="3981041" y="2802594"/>
          <a:ext cx="1665380" cy="29111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square" lIns="45720" tIns="36576" rIns="45720" bIns="36576"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de-DE" sz="1100" b="1" i="0" u="none" strike="noStrike" baseline="0">
              <a:solidFill>
                <a:schemeClr val="bg1">
                  <a:lumMod val="50000"/>
                </a:schemeClr>
              </a:solidFill>
              <a:latin typeface="+mn-lt"/>
              <a:cs typeface="Arial"/>
            </a:rPr>
            <a:t>- 40%                          - 55%</a:t>
          </a:r>
        </a:p>
      </cdr:txBody>
    </cdr:sp>
  </cdr:relSizeAnchor>
  <cdr:relSizeAnchor xmlns:cdr="http://schemas.openxmlformats.org/drawingml/2006/chartDrawing">
    <cdr:from>
      <cdr:x>0.88796</cdr:x>
      <cdr:y>0.4876</cdr:y>
    </cdr:from>
    <cdr:to>
      <cdr:x>0.96297</cdr:x>
      <cdr:y>0.56049</cdr:y>
    </cdr:to>
    <cdr:sp macro="" textlink="">
      <cdr:nvSpPr>
        <cdr:cNvPr id="14" name="Textfeld 10"/>
        <cdr:cNvSpPr txBox="1"/>
      </cdr:nvSpPr>
      <cdr:spPr>
        <a:xfrm xmlns:a="http://schemas.openxmlformats.org/drawingml/2006/main">
          <a:off x="5155305" y="1917219"/>
          <a:ext cx="435493" cy="28659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100" b="1">
              <a:solidFill>
                <a:schemeClr val="bg1">
                  <a:lumMod val="50000"/>
                </a:schemeClr>
              </a:solidFill>
            </a:rPr>
            <a:t>15,5</a:t>
          </a:r>
        </a:p>
      </cdr:txBody>
    </cdr:sp>
  </cdr:relSizeAnchor>
  <cdr:relSizeAnchor xmlns:cdr="http://schemas.openxmlformats.org/drawingml/2006/chartDrawing">
    <cdr:from>
      <cdr:x>0.88855</cdr:x>
      <cdr:y>0.43637</cdr:y>
    </cdr:from>
    <cdr:to>
      <cdr:x>0.9635</cdr:x>
      <cdr:y>0.50472</cdr:y>
    </cdr:to>
    <cdr:sp macro="" textlink="">
      <cdr:nvSpPr>
        <cdr:cNvPr id="13" name="Textfeld 10"/>
        <cdr:cNvSpPr txBox="1"/>
      </cdr:nvSpPr>
      <cdr:spPr>
        <a:xfrm xmlns:a="http://schemas.openxmlformats.org/drawingml/2006/main">
          <a:off x="5162419" y="1689181"/>
          <a:ext cx="435504" cy="26456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100" b="1">
              <a:solidFill>
                <a:schemeClr val="accent3">
                  <a:lumMod val="75000"/>
                </a:schemeClr>
              </a:solidFill>
            </a:rPr>
            <a:t>17,6</a:t>
          </a:r>
        </a:p>
      </cdr:txBody>
    </cdr:sp>
  </cdr:relSizeAnchor>
  <cdr:relSizeAnchor xmlns:cdr="http://schemas.openxmlformats.org/drawingml/2006/chartDrawing">
    <cdr:from>
      <cdr:x>0</cdr:x>
      <cdr:y>0.94186</cdr:y>
    </cdr:from>
    <cdr:to>
      <cdr:x>0.80849</cdr:x>
      <cdr:y>1</cdr:y>
    </cdr:to>
    <cdr:sp macro="" textlink="">
      <cdr:nvSpPr>
        <cdr:cNvPr id="2" name="Textfeld 1"/>
        <cdr:cNvSpPr txBox="1"/>
      </cdr:nvSpPr>
      <cdr:spPr>
        <a:xfrm xmlns:a="http://schemas.openxmlformats.org/drawingml/2006/main">
          <a:off x="0" y="3703320"/>
          <a:ext cx="4693919" cy="228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900"/>
            <a:t>*) inkl. prozessbedingte, F-Gase und CO2 Landwirtschaft (aus</a:t>
          </a:r>
          <a:r>
            <a:rPr lang="de-DE" sz="900" baseline="0"/>
            <a:t> Düngung</a:t>
          </a:r>
          <a:r>
            <a:rPr lang="de-DE" sz="900"/>
            <a:t> und Kalkung)</a:t>
          </a:r>
        </a:p>
      </cdr:txBody>
    </cdr:sp>
  </cdr:relSizeAnchor>
  <cdr:relSizeAnchor xmlns:cdr="http://schemas.openxmlformats.org/drawingml/2006/chartDrawing">
    <cdr:from>
      <cdr:x>0.65255</cdr:x>
      <cdr:y>0.35394</cdr:y>
    </cdr:from>
    <cdr:to>
      <cdr:x>0.72409</cdr:x>
      <cdr:y>0.42016</cdr:y>
    </cdr:to>
    <cdr:sp macro="" textlink="">
      <cdr:nvSpPr>
        <cdr:cNvPr id="3" name="Textfeld 2"/>
        <cdr:cNvSpPr txBox="1"/>
      </cdr:nvSpPr>
      <cdr:spPr>
        <a:xfrm xmlns:a="http://schemas.openxmlformats.org/drawingml/2006/main">
          <a:off x="3788607" y="1391656"/>
          <a:ext cx="415347" cy="26037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b="1">
              <a:solidFill>
                <a:schemeClr val="accent1"/>
              </a:solidFill>
            </a:rPr>
            <a:t>23,9</a:t>
          </a:r>
        </a:p>
      </cdr:txBody>
    </cdr:sp>
  </cdr:relSizeAnchor>
  <cdr:relSizeAnchor xmlns:cdr="http://schemas.openxmlformats.org/drawingml/2006/chartDrawing">
    <cdr:from>
      <cdr:x>0.62999</cdr:x>
      <cdr:y>0.40698</cdr:y>
    </cdr:from>
    <cdr:to>
      <cdr:x>0.70743</cdr:x>
      <cdr:y>0.46705</cdr:y>
    </cdr:to>
    <cdr:sp macro="" textlink="">
      <cdr:nvSpPr>
        <cdr:cNvPr id="5" name="Textfeld 4"/>
        <cdr:cNvSpPr txBox="1"/>
      </cdr:nvSpPr>
      <cdr:spPr>
        <a:xfrm xmlns:a="http://schemas.openxmlformats.org/drawingml/2006/main">
          <a:off x="3657600" y="1600200"/>
          <a:ext cx="449580" cy="2362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b="1">
              <a:solidFill>
                <a:schemeClr val="bg1">
                  <a:lumMod val="50000"/>
                </a:schemeClr>
              </a:solidFill>
            </a:rPr>
            <a:t>20,7</a:t>
          </a: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97790</xdr:colOff>
      <xdr:row>40</xdr:row>
      <xdr:rowOff>127000</xdr:rowOff>
    </xdr:from>
    <xdr:to>
      <xdr:col>6</xdr:col>
      <xdr:colOff>742950</xdr:colOff>
      <xdr:row>57</xdr:row>
      <xdr:rowOff>179070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104140</xdr:colOff>
      <xdr:row>21</xdr:row>
      <xdr:rowOff>146050</xdr:rowOff>
    </xdr:from>
    <xdr:to>
      <xdr:col>12</xdr:col>
      <xdr:colOff>783590</xdr:colOff>
      <xdr:row>40</xdr:row>
      <xdr:rowOff>124460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209550</xdr:colOff>
      <xdr:row>22</xdr:row>
      <xdr:rowOff>0</xdr:rowOff>
    </xdr:from>
    <xdr:to>
      <xdr:col>12</xdr:col>
      <xdr:colOff>770890</xdr:colOff>
      <xdr:row>30</xdr:row>
      <xdr:rowOff>163830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326390</xdr:colOff>
      <xdr:row>22</xdr:row>
      <xdr:rowOff>35560</xdr:rowOff>
    </xdr:from>
    <xdr:to>
      <xdr:col>11</xdr:col>
      <xdr:colOff>379730</xdr:colOff>
      <xdr:row>23</xdr:row>
      <xdr:rowOff>117240</xdr:rowOff>
    </xdr:to>
    <xdr:sp macro="" textlink="">
      <xdr:nvSpPr>
        <xdr:cNvPr id="4" name="Textfeld 3"/>
        <xdr:cNvSpPr txBox="1"/>
      </xdr:nvSpPr>
      <xdr:spPr>
        <a:xfrm>
          <a:off x="9790430" y="4493260"/>
          <a:ext cx="93726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a:t>Anteile 2019</a:t>
          </a:r>
        </a:p>
      </xdr:txBody>
    </xdr:sp>
    <xdr:clientData/>
  </xdr:twoCellAnchor>
</xdr:wsDr>
</file>

<file path=xl/drawings/drawing32.xml><?xml version="1.0" encoding="utf-8"?>
<c:userShapes xmlns:c="http://schemas.openxmlformats.org/drawingml/2006/chart">
  <cdr:relSizeAnchor xmlns:cdr="http://schemas.openxmlformats.org/drawingml/2006/chartDrawing">
    <cdr:from>
      <cdr:x>0.0987</cdr:x>
      <cdr:y>0.03425</cdr:y>
    </cdr:from>
    <cdr:to>
      <cdr:x>0.16883</cdr:x>
      <cdr:y>0.12785</cdr:y>
    </cdr:to>
    <cdr:sp macro="" textlink="">
      <cdr:nvSpPr>
        <cdr:cNvPr id="2" name="Textfeld 1"/>
        <cdr:cNvSpPr txBox="1"/>
      </cdr:nvSpPr>
      <cdr:spPr>
        <a:xfrm xmlns:a="http://schemas.openxmlformats.org/drawingml/2006/main">
          <a:off x="579120" y="114300"/>
          <a:ext cx="411480" cy="312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0.07662</cdr:x>
      <cdr:y>0.02055</cdr:y>
    </cdr:from>
    <cdr:to>
      <cdr:x>0.15974</cdr:x>
      <cdr:y>0.10046</cdr:y>
    </cdr:to>
    <cdr:sp macro="" textlink="">
      <cdr:nvSpPr>
        <cdr:cNvPr id="3" name="Textfeld 2"/>
        <cdr:cNvSpPr txBox="1"/>
      </cdr:nvSpPr>
      <cdr:spPr>
        <a:xfrm xmlns:a="http://schemas.openxmlformats.org/drawingml/2006/main">
          <a:off x="449580" y="68580"/>
          <a:ext cx="487680" cy="2667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de-DE" sz="1100"/>
            <a:t>TWh</a:t>
          </a:r>
        </a:p>
      </cdr:txBody>
    </cdr:sp>
  </cdr:relSizeAnchor>
  <cdr:relSizeAnchor xmlns:cdr="http://schemas.openxmlformats.org/drawingml/2006/chartDrawing">
    <cdr:from>
      <cdr:x>0.65065</cdr:x>
      <cdr:y>0.44749</cdr:y>
    </cdr:from>
    <cdr:to>
      <cdr:x>0.74935</cdr:x>
      <cdr:y>0.52283</cdr:y>
    </cdr:to>
    <cdr:sp macro="" textlink="">
      <cdr:nvSpPr>
        <cdr:cNvPr id="4" name="Textfeld 3"/>
        <cdr:cNvSpPr txBox="1"/>
      </cdr:nvSpPr>
      <cdr:spPr>
        <a:xfrm xmlns:a="http://schemas.openxmlformats.org/drawingml/2006/main">
          <a:off x="3817620" y="1493520"/>
          <a:ext cx="579120" cy="2514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b="1">
              <a:solidFill>
                <a:schemeClr val="accent3">
                  <a:lumMod val="50000"/>
                </a:schemeClr>
              </a:solidFill>
            </a:rPr>
            <a:t>-9,3%</a:t>
          </a:r>
        </a:p>
      </cdr:txBody>
    </cdr:sp>
  </cdr:relSizeAnchor>
  <cdr:relSizeAnchor xmlns:cdr="http://schemas.openxmlformats.org/drawingml/2006/chartDrawing">
    <cdr:from>
      <cdr:x>0.64892</cdr:x>
      <cdr:y>0.65906</cdr:y>
    </cdr:from>
    <cdr:to>
      <cdr:x>0.74762</cdr:x>
      <cdr:y>0.7344</cdr:y>
    </cdr:to>
    <cdr:sp macro="" textlink="">
      <cdr:nvSpPr>
        <cdr:cNvPr id="5" name="Textfeld 1"/>
        <cdr:cNvSpPr txBox="1"/>
      </cdr:nvSpPr>
      <cdr:spPr>
        <a:xfrm xmlns:a="http://schemas.openxmlformats.org/drawingml/2006/main">
          <a:off x="3807460" y="2199640"/>
          <a:ext cx="579120" cy="25146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b="1">
              <a:solidFill>
                <a:schemeClr val="accent1">
                  <a:lumMod val="75000"/>
                </a:schemeClr>
              </a:solidFill>
            </a:rPr>
            <a:t>-1,6%</a:t>
          </a:r>
        </a:p>
      </cdr:txBody>
    </cdr:sp>
  </cdr:relSizeAnchor>
  <cdr:relSizeAnchor xmlns:cdr="http://schemas.openxmlformats.org/drawingml/2006/chartDrawing">
    <cdr:from>
      <cdr:x>0.0987</cdr:x>
      <cdr:y>0.03425</cdr:y>
    </cdr:from>
    <cdr:to>
      <cdr:x>0.16883</cdr:x>
      <cdr:y>0.12785</cdr:y>
    </cdr:to>
    <cdr:sp macro="" textlink="">
      <cdr:nvSpPr>
        <cdr:cNvPr id="6" name="Textfeld 1"/>
        <cdr:cNvSpPr txBox="1"/>
      </cdr:nvSpPr>
      <cdr:spPr>
        <a:xfrm xmlns:a="http://schemas.openxmlformats.org/drawingml/2006/main">
          <a:off x="579120" y="114300"/>
          <a:ext cx="411480" cy="312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0.07662</cdr:x>
      <cdr:y>0.02055</cdr:y>
    </cdr:from>
    <cdr:to>
      <cdr:x>0.15974</cdr:x>
      <cdr:y>0.10046</cdr:y>
    </cdr:to>
    <cdr:sp macro="" textlink="">
      <cdr:nvSpPr>
        <cdr:cNvPr id="7" name="Textfeld 2"/>
        <cdr:cNvSpPr txBox="1"/>
      </cdr:nvSpPr>
      <cdr:spPr>
        <a:xfrm xmlns:a="http://schemas.openxmlformats.org/drawingml/2006/main">
          <a:off x="449580" y="68580"/>
          <a:ext cx="487680" cy="2667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de-DE" sz="1100"/>
            <a:t>TWh</a:t>
          </a:r>
        </a:p>
      </cdr:txBody>
    </cdr:sp>
  </cdr:relSizeAnchor>
  <cdr:relSizeAnchor xmlns:cdr="http://schemas.openxmlformats.org/drawingml/2006/chartDrawing">
    <cdr:from>
      <cdr:x>0.0987</cdr:x>
      <cdr:y>0.03425</cdr:y>
    </cdr:from>
    <cdr:to>
      <cdr:x>0.16883</cdr:x>
      <cdr:y>0.12785</cdr:y>
    </cdr:to>
    <cdr:sp macro="" textlink="">
      <cdr:nvSpPr>
        <cdr:cNvPr id="10" name="Textfeld 1"/>
        <cdr:cNvSpPr txBox="1"/>
      </cdr:nvSpPr>
      <cdr:spPr>
        <a:xfrm xmlns:a="http://schemas.openxmlformats.org/drawingml/2006/main">
          <a:off x="579120" y="114300"/>
          <a:ext cx="411480" cy="312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0.07662</cdr:x>
      <cdr:y>0.02055</cdr:y>
    </cdr:from>
    <cdr:to>
      <cdr:x>0.15974</cdr:x>
      <cdr:y>0.10046</cdr:y>
    </cdr:to>
    <cdr:sp macro="" textlink="">
      <cdr:nvSpPr>
        <cdr:cNvPr id="11" name="Textfeld 2"/>
        <cdr:cNvSpPr txBox="1"/>
      </cdr:nvSpPr>
      <cdr:spPr>
        <a:xfrm xmlns:a="http://schemas.openxmlformats.org/drawingml/2006/main">
          <a:off x="449580" y="68580"/>
          <a:ext cx="487680" cy="2667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de-DE" sz="1100"/>
            <a:t>TWh</a:t>
          </a:r>
        </a:p>
      </cdr:txBody>
    </cdr:sp>
  </cdr:relSizeAnchor>
  <cdr:relSizeAnchor xmlns:cdr="http://schemas.openxmlformats.org/drawingml/2006/chartDrawing">
    <cdr:from>
      <cdr:x>0.0987</cdr:x>
      <cdr:y>0.03425</cdr:y>
    </cdr:from>
    <cdr:to>
      <cdr:x>0.16883</cdr:x>
      <cdr:y>0.12785</cdr:y>
    </cdr:to>
    <cdr:sp macro="" textlink="">
      <cdr:nvSpPr>
        <cdr:cNvPr id="14" name="Textfeld 1"/>
        <cdr:cNvSpPr txBox="1"/>
      </cdr:nvSpPr>
      <cdr:spPr>
        <a:xfrm xmlns:a="http://schemas.openxmlformats.org/drawingml/2006/main">
          <a:off x="579120" y="114300"/>
          <a:ext cx="411480" cy="312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0.07662</cdr:x>
      <cdr:y>0.02055</cdr:y>
    </cdr:from>
    <cdr:to>
      <cdr:x>0.15974</cdr:x>
      <cdr:y>0.10046</cdr:y>
    </cdr:to>
    <cdr:sp macro="" textlink="">
      <cdr:nvSpPr>
        <cdr:cNvPr id="15" name="Textfeld 2"/>
        <cdr:cNvSpPr txBox="1"/>
      </cdr:nvSpPr>
      <cdr:spPr>
        <a:xfrm xmlns:a="http://schemas.openxmlformats.org/drawingml/2006/main">
          <a:off x="449580" y="68580"/>
          <a:ext cx="487680" cy="2667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de-DE" sz="1100"/>
            <a:t>TWh</a:t>
          </a:r>
        </a:p>
      </cdr:txBody>
    </cdr:sp>
  </cdr:relSizeAnchor>
  <cdr:relSizeAnchor xmlns:cdr="http://schemas.openxmlformats.org/drawingml/2006/chartDrawing">
    <cdr:from>
      <cdr:x>0.64892</cdr:x>
      <cdr:y>0.81202</cdr:y>
    </cdr:from>
    <cdr:to>
      <cdr:x>0.74762</cdr:x>
      <cdr:y>0.88736</cdr:y>
    </cdr:to>
    <cdr:sp macro="" textlink="">
      <cdr:nvSpPr>
        <cdr:cNvPr id="18" name="Textfeld 1"/>
        <cdr:cNvSpPr txBox="1"/>
      </cdr:nvSpPr>
      <cdr:spPr>
        <a:xfrm xmlns:a="http://schemas.openxmlformats.org/drawingml/2006/main">
          <a:off x="3807460" y="2710180"/>
          <a:ext cx="579113" cy="251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b="1">
              <a:solidFill>
                <a:schemeClr val="accent2">
                  <a:lumMod val="75000"/>
                </a:schemeClr>
              </a:solidFill>
            </a:rPr>
            <a:t>+0,2%</a:t>
          </a:r>
        </a:p>
      </cdr:txBody>
    </cdr:sp>
  </cdr:relSizeAnchor>
  <cdr:relSizeAnchor xmlns:cdr="http://schemas.openxmlformats.org/drawingml/2006/chartDrawing">
    <cdr:from>
      <cdr:x>0.64892</cdr:x>
      <cdr:y>0.24125</cdr:y>
    </cdr:from>
    <cdr:to>
      <cdr:x>0.73417</cdr:x>
      <cdr:y>0.31786</cdr:y>
    </cdr:to>
    <cdr:sp macro="" textlink="">
      <cdr:nvSpPr>
        <cdr:cNvPr id="13" name="Textfeld 1"/>
        <cdr:cNvSpPr txBox="1"/>
      </cdr:nvSpPr>
      <cdr:spPr>
        <a:xfrm xmlns:a="http://schemas.openxmlformats.org/drawingml/2006/main">
          <a:off x="3882469" y="833068"/>
          <a:ext cx="510076" cy="26456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100" b="1">
              <a:solidFill>
                <a:schemeClr val="accent4">
                  <a:lumMod val="75000"/>
                </a:schemeClr>
              </a:solidFill>
            </a:rPr>
            <a:t>-4,2%</a:t>
          </a:r>
        </a:p>
      </cdr:txBody>
    </cdr:sp>
  </cdr:relSizeAnchor>
</c:userShapes>
</file>

<file path=xl/drawings/drawing33.xml><?xml version="1.0" encoding="utf-8"?>
<xdr:wsDr xmlns:xdr="http://schemas.openxmlformats.org/drawingml/2006/spreadsheetDrawing" xmlns:a="http://schemas.openxmlformats.org/drawingml/2006/main">
  <xdr:twoCellAnchor>
    <xdr:from>
      <xdr:col>15</xdr:col>
      <xdr:colOff>135890</xdr:colOff>
      <xdr:row>26</xdr:row>
      <xdr:rowOff>51435</xdr:rowOff>
    </xdr:from>
    <xdr:to>
      <xdr:col>19</xdr:col>
      <xdr:colOff>703580</xdr:colOff>
      <xdr:row>44</xdr:row>
      <xdr:rowOff>144780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0.06834</cdr:x>
      <cdr:y>0.16642</cdr:y>
    </cdr:from>
    <cdr:to>
      <cdr:x>0.43662</cdr:x>
      <cdr:y>0.83012</cdr:y>
    </cdr:to>
    <cdr:sp macro="" textlink="">
      <cdr:nvSpPr>
        <cdr:cNvPr id="2" name="Kreis 1"/>
        <cdr:cNvSpPr/>
      </cdr:nvSpPr>
      <cdr:spPr>
        <a:xfrm xmlns:a="http://schemas.openxmlformats.org/drawingml/2006/main" rot="6906018">
          <a:off x="401925" y="504005"/>
          <a:ext cx="2064681" cy="2092092"/>
        </a:xfrm>
        <a:prstGeom xmlns:a="http://schemas.openxmlformats.org/drawingml/2006/main" prst="pie">
          <a:avLst>
            <a:gd name="adj1" fmla="val 19818283"/>
            <a:gd name="adj2" fmla="val 15228554"/>
          </a:avLst>
        </a:prstGeom>
        <a:noFill xmlns:a="http://schemas.openxmlformats.org/drawingml/2006/main"/>
        <a:ln xmlns:a="http://schemas.openxmlformats.org/drawingml/2006/main" w="50800">
          <a:solidFill>
            <a:schemeClr val="accent3">
              <a:lumMod val="7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0.22076</cdr:x>
      <cdr:y>0.0783</cdr:y>
    </cdr:from>
    <cdr:to>
      <cdr:x>0.33498</cdr:x>
      <cdr:y>0.14616</cdr:y>
    </cdr:to>
    <cdr:sp macro="" textlink="">
      <cdr:nvSpPr>
        <cdr:cNvPr id="3" name="Nach oben gebogener Pfeil 2"/>
        <cdr:cNvSpPr/>
      </cdr:nvSpPr>
      <cdr:spPr>
        <a:xfrm xmlns:a="http://schemas.openxmlformats.org/drawingml/2006/main" rot="5400000" flipH="1">
          <a:off x="1417907" y="36022"/>
          <a:ext cx="211103" cy="626221"/>
        </a:xfrm>
        <a:prstGeom xmlns:a="http://schemas.openxmlformats.org/drawingml/2006/main" prst="bentUpArrow">
          <a:avLst>
            <a:gd name="adj1" fmla="val 21374"/>
            <a:gd name="adj2" fmla="val 17280"/>
            <a:gd name="adj3" fmla="val 45836"/>
          </a:avLst>
        </a:prstGeom>
        <a:solidFill xmlns:a="http://schemas.openxmlformats.org/drawingml/2006/main">
          <a:schemeClr val="accent3"/>
        </a:solidFill>
        <a:ln xmlns:a="http://schemas.openxmlformats.org/drawingml/2006/main">
          <a:solidFill>
            <a:schemeClr val="accent3">
              <a:lumMod val="7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0.35047</cdr:x>
      <cdr:y>0.02325</cdr:y>
    </cdr:from>
    <cdr:to>
      <cdr:x>0.73262</cdr:x>
      <cdr:y>0.15003</cdr:y>
    </cdr:to>
    <cdr:sp macro="" textlink="">
      <cdr:nvSpPr>
        <cdr:cNvPr id="4" name="Textfeld 4"/>
        <cdr:cNvSpPr txBox="1"/>
      </cdr:nvSpPr>
      <cdr:spPr>
        <a:xfrm xmlns:a="http://schemas.openxmlformats.org/drawingml/2006/main">
          <a:off x="1990919" y="72328"/>
          <a:ext cx="2170871" cy="394397"/>
        </a:xfrm>
        <a:prstGeom xmlns:a="http://schemas.openxmlformats.org/drawingml/2006/main" prst="rect">
          <a:avLst/>
        </a:prstGeom>
        <a:noFill xmlns:a="http://schemas.openxmlformats.org/drawingml/2006/main"/>
        <a:ln xmlns:a="http://schemas.openxmlformats.org/drawingml/2006/main" w="19050">
          <a:solidFill>
            <a:schemeClr val="accent3">
              <a:lumMod val="75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000" b="1"/>
            <a:t>Anteil EE an </a:t>
          </a:r>
        </a:p>
        <a:p xmlns:a="http://schemas.openxmlformats.org/drawingml/2006/main">
          <a:r>
            <a:rPr lang="de-DE" sz="1000" b="1"/>
            <a:t>installierter Leistung 2019   =    78,7</a:t>
          </a:r>
          <a:r>
            <a:rPr lang="de-DE" sz="1000" b="1" baseline="0"/>
            <a:t> </a:t>
          </a:r>
          <a:r>
            <a:rPr lang="de-DE" sz="1000" b="1"/>
            <a:t>%</a:t>
          </a:r>
        </a:p>
      </cdr:txBody>
    </cdr:sp>
  </cdr:relSizeAnchor>
</c:userShapes>
</file>

<file path=xl/drawings/drawing35.xml><?xml version="1.0" encoding="utf-8"?>
<xdr:wsDr xmlns:xdr="http://schemas.openxmlformats.org/drawingml/2006/spreadsheetDrawing" xmlns:a="http://schemas.openxmlformats.org/drawingml/2006/main">
  <xdr:twoCellAnchor>
    <xdr:from>
      <xdr:col>32</xdr:col>
      <xdr:colOff>130174</xdr:colOff>
      <xdr:row>2</xdr:row>
      <xdr:rowOff>182880</xdr:rowOff>
    </xdr:from>
    <xdr:to>
      <xdr:col>38</xdr:col>
      <xdr:colOff>716280</xdr:colOff>
      <xdr:row>25</xdr:row>
      <xdr:rowOff>60960</xdr:rowOff>
    </xdr:to>
    <xdr:grpSp>
      <xdr:nvGrpSpPr>
        <xdr:cNvPr id="2" name="Gruppieren 1"/>
        <xdr:cNvGrpSpPr/>
      </xdr:nvGrpSpPr>
      <xdr:grpSpPr>
        <a:xfrm>
          <a:off x="12154534" y="748284"/>
          <a:ext cx="5723510" cy="4294632"/>
          <a:chOff x="12116434" y="647700"/>
          <a:chExt cx="5782946" cy="4396740"/>
        </a:xfrm>
      </xdr:grpSpPr>
      <xdr:graphicFrame macro="">
        <xdr:nvGraphicFramePr>
          <xdr:cNvPr id="3" name="Diagramm 2"/>
          <xdr:cNvGraphicFramePr>
            <a:graphicFrameLocks/>
          </xdr:cNvGraphicFramePr>
        </xdr:nvGraphicFramePr>
        <xdr:xfrm>
          <a:off x="12116434" y="647700"/>
          <a:ext cx="5782946" cy="439674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Diagramm 3"/>
          <xdr:cNvGraphicFramePr>
            <a:graphicFrameLocks/>
          </xdr:cNvGraphicFramePr>
        </xdr:nvGraphicFramePr>
        <xdr:xfrm>
          <a:off x="14603699" y="699591"/>
          <a:ext cx="3219799" cy="1821503"/>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24</xdr:col>
      <xdr:colOff>10160</xdr:colOff>
      <xdr:row>28</xdr:row>
      <xdr:rowOff>139715</xdr:rowOff>
    </xdr:from>
    <xdr:to>
      <xdr:col>25</xdr:col>
      <xdr:colOff>134859</xdr:colOff>
      <xdr:row>30</xdr:row>
      <xdr:rowOff>155401</xdr:rowOff>
    </xdr:to>
    <xdr:sp macro="" textlink="">
      <xdr:nvSpPr>
        <xdr:cNvPr id="5" name="Textfeld 4"/>
        <xdr:cNvSpPr txBox="1"/>
      </xdr:nvSpPr>
      <xdr:spPr>
        <a:xfrm>
          <a:off x="6012180" y="5717555"/>
          <a:ext cx="0" cy="350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000"/>
            <a:t>Anteile 2018</a:t>
          </a:r>
        </a:p>
        <a:p>
          <a:endParaRPr lang="de-DE" sz="1000"/>
        </a:p>
        <a:p>
          <a:endParaRPr lang="de-DE" sz="1000"/>
        </a:p>
      </xdr:txBody>
    </xdr:sp>
    <xdr:clientData/>
  </xdr:twoCellAnchor>
</xdr:wsDr>
</file>

<file path=xl/drawings/drawing36.xml><?xml version="1.0" encoding="utf-8"?>
<c:userShapes xmlns:c="http://schemas.openxmlformats.org/drawingml/2006/chart">
  <cdr:relSizeAnchor xmlns:cdr="http://schemas.openxmlformats.org/drawingml/2006/chartDrawing">
    <cdr:from>
      <cdr:x>0.0877</cdr:x>
      <cdr:y>0.10315</cdr:y>
    </cdr:from>
    <cdr:to>
      <cdr:x>0.16631</cdr:x>
      <cdr:y>0.18553</cdr:y>
    </cdr:to>
    <cdr:sp macro="" textlink="">
      <cdr:nvSpPr>
        <cdr:cNvPr id="2" name="Textfeld 1"/>
        <cdr:cNvSpPr txBox="1"/>
      </cdr:nvSpPr>
      <cdr:spPr>
        <a:xfrm xmlns:a="http://schemas.openxmlformats.org/drawingml/2006/main">
          <a:off x="505812" y="451936"/>
          <a:ext cx="453399" cy="360948"/>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de-DE" sz="1000"/>
            <a:t>TWh</a:t>
          </a:r>
        </a:p>
      </cdr:txBody>
    </cdr:sp>
  </cdr:relSizeAnchor>
  <cdr:relSizeAnchor xmlns:cdr="http://schemas.openxmlformats.org/drawingml/2006/chartDrawing">
    <cdr:from>
      <cdr:x>0.39389</cdr:x>
      <cdr:y>0.01217</cdr:y>
    </cdr:from>
    <cdr:to>
      <cdr:x>0.54935</cdr:x>
      <cdr:y>0.22087</cdr:y>
    </cdr:to>
    <cdr:sp macro="" textlink="">
      <cdr:nvSpPr>
        <cdr:cNvPr id="3" name="Textfeld 2"/>
        <cdr:cNvSpPr txBox="1"/>
      </cdr:nvSpPr>
      <cdr:spPr>
        <a:xfrm xmlns:a="http://schemas.openxmlformats.org/drawingml/2006/main">
          <a:off x="2301870" y="53327"/>
          <a:ext cx="908494" cy="9144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Anteile 2019</a:t>
          </a:r>
        </a:p>
        <a:p xmlns:a="http://schemas.openxmlformats.org/drawingml/2006/main">
          <a:endParaRPr lang="de-DE" sz="1100"/>
        </a:p>
      </cdr:txBody>
    </cdr:sp>
  </cdr:relSizeAnchor>
</c:userShapes>
</file>

<file path=xl/drawings/drawing37.xml><?xml version="1.0" encoding="utf-8"?>
<c:userShapes xmlns:c="http://schemas.openxmlformats.org/drawingml/2006/chart">
  <cdr:relSizeAnchor xmlns:cdr="http://schemas.openxmlformats.org/drawingml/2006/chartDrawing">
    <cdr:from>
      <cdr:x>0.15648</cdr:x>
      <cdr:y>0.03722</cdr:y>
    </cdr:from>
    <cdr:to>
      <cdr:x>0.58065</cdr:x>
      <cdr:y>0.78506</cdr:y>
    </cdr:to>
    <cdr:sp macro="" textlink="">
      <cdr:nvSpPr>
        <cdr:cNvPr id="2" name="Kreis 1"/>
        <cdr:cNvSpPr/>
      </cdr:nvSpPr>
      <cdr:spPr>
        <a:xfrm xmlns:a="http://schemas.openxmlformats.org/drawingml/2006/main" rot="12442626">
          <a:off x="496258" y="67099"/>
          <a:ext cx="1345206" cy="1348166"/>
        </a:xfrm>
        <a:prstGeom xmlns:a="http://schemas.openxmlformats.org/drawingml/2006/main" prst="pie">
          <a:avLst>
            <a:gd name="adj1" fmla="val 17962127"/>
            <a:gd name="adj2" fmla="val 9937117"/>
          </a:avLst>
        </a:prstGeom>
        <a:noFill xmlns:a="http://schemas.openxmlformats.org/drawingml/2006/main"/>
        <a:ln xmlns:a="http://schemas.openxmlformats.org/drawingml/2006/main" w="50800">
          <a:solidFill>
            <a:schemeClr val="accent3">
              <a:lumMod val="7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106680</xdr:colOff>
      <xdr:row>40</xdr:row>
      <xdr:rowOff>175260</xdr:rowOff>
    </xdr:from>
    <xdr:to>
      <xdr:col>6</xdr:col>
      <xdr:colOff>815340</xdr:colOff>
      <xdr:row>57</xdr:row>
      <xdr:rowOff>60960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0.04429</cdr:x>
      <cdr:y>0.82271</cdr:y>
    </cdr:from>
    <cdr:to>
      <cdr:x>0.97356</cdr:x>
      <cdr:y>1</cdr:y>
    </cdr:to>
    <cdr:sp macro="" textlink="">
      <cdr:nvSpPr>
        <cdr:cNvPr id="2" name="Textfeld 1"/>
        <cdr:cNvSpPr txBox="1"/>
      </cdr:nvSpPr>
      <cdr:spPr>
        <a:xfrm xmlns:a="http://schemas.openxmlformats.org/drawingml/2006/main">
          <a:off x="251653" y="2709280"/>
          <a:ext cx="5279505" cy="5838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de-DE" sz="950"/>
            <a:t>                 </a:t>
          </a:r>
          <a:r>
            <a:rPr lang="de-DE" sz="950" i="0">
              <a:effectLst/>
              <a:latin typeface="+mn-lt"/>
              <a:ea typeface="+mn-ea"/>
              <a:cs typeface="+mn-cs"/>
            </a:rPr>
            <a:t>Leistung je WKA in kW		</a:t>
          </a:r>
          <a:r>
            <a:rPr lang="de-DE" sz="950" i="0" baseline="0">
              <a:effectLst/>
              <a:latin typeface="+mn-lt"/>
              <a:ea typeface="+mn-ea"/>
              <a:cs typeface="+mn-cs"/>
            </a:rPr>
            <a:t>                </a:t>
          </a:r>
          <a:r>
            <a:rPr lang="de-DE" sz="950"/>
            <a:t>Anzahl der WKA absolut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de-DE" sz="950" i="0"/>
            <a:t>                 </a:t>
          </a:r>
          <a:r>
            <a:rPr lang="de-DE" sz="950" i="0">
              <a:effectLst/>
              <a:latin typeface="+mn-lt"/>
              <a:ea typeface="+mn-ea"/>
              <a:cs typeface="+mn-cs"/>
            </a:rPr>
            <a:t>Volllaststunden (tats.</a:t>
          </a:r>
          <a:r>
            <a:rPr lang="de-DE" sz="950" i="0" baseline="0">
              <a:effectLst/>
              <a:latin typeface="+mn-lt"/>
              <a:ea typeface="+mn-ea"/>
              <a:cs typeface="+mn-cs"/>
            </a:rPr>
            <a:t> Erzeugung)	                </a:t>
          </a:r>
          <a:r>
            <a:rPr lang="de-DE" sz="950" i="0">
              <a:solidFill>
                <a:sysClr val="windowText" lastClr="000000"/>
              </a:solidFill>
            </a:rPr>
            <a:t>Leistung der WKA in MW insgesamt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de-DE" sz="950" i="0" baseline="0">
              <a:solidFill>
                <a:sysClr val="windowText" lastClr="000000"/>
              </a:solidFill>
            </a:rPr>
            <a:t>                 </a:t>
          </a:r>
          <a:r>
            <a:rPr lang="de-DE" sz="950" i="0">
              <a:solidFill>
                <a:sysClr val="windowText" lastClr="000000"/>
              </a:solidFill>
            </a:rPr>
            <a:t>Volllasstunden</a:t>
          </a:r>
          <a:r>
            <a:rPr lang="de-DE" sz="950" i="0" baseline="0">
              <a:solidFill>
                <a:sysClr val="windowText" lastClr="000000"/>
              </a:solidFill>
            </a:rPr>
            <a:t> (inkl. Abregelung)                          </a:t>
          </a:r>
          <a:endParaRPr lang="de-DE" sz="950" i="1"/>
        </a:p>
      </cdr:txBody>
    </cdr:sp>
  </cdr:relSizeAnchor>
  <cdr:relSizeAnchor xmlns:cdr="http://schemas.openxmlformats.org/drawingml/2006/chartDrawing">
    <cdr:from>
      <cdr:x>0.53996</cdr:x>
      <cdr:y>0.88783</cdr:y>
    </cdr:from>
    <cdr:to>
      <cdr:x>0.58692</cdr:x>
      <cdr:y>0.89979</cdr:y>
    </cdr:to>
    <cdr:sp macro="" textlink="">
      <cdr:nvSpPr>
        <cdr:cNvPr id="5" name="Rechteck 4"/>
        <cdr:cNvSpPr/>
      </cdr:nvSpPr>
      <cdr:spPr>
        <a:xfrm xmlns:a="http://schemas.openxmlformats.org/drawingml/2006/main">
          <a:off x="3155818" y="3396147"/>
          <a:ext cx="274459" cy="45750"/>
        </a:xfrm>
        <a:prstGeom xmlns:a="http://schemas.openxmlformats.org/drawingml/2006/main" prst="rect">
          <a:avLst/>
        </a:prstGeom>
        <a:solidFill xmlns:a="http://schemas.openxmlformats.org/drawingml/2006/main">
          <a:srgbClr val="C0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0.07807</cdr:x>
      <cdr:y>0.85929</cdr:y>
    </cdr:from>
    <cdr:to>
      <cdr:x>0.12773</cdr:x>
      <cdr:y>0.85946</cdr:y>
    </cdr:to>
    <cdr:cxnSp macro="">
      <cdr:nvCxnSpPr>
        <cdr:cNvPr id="8" name="Gerade Verbindung 7"/>
        <cdr:cNvCxnSpPr/>
      </cdr:nvCxnSpPr>
      <cdr:spPr>
        <a:xfrm xmlns:a="http://schemas.openxmlformats.org/drawingml/2006/main" flipV="1">
          <a:off x="453893" y="2985778"/>
          <a:ext cx="288726" cy="591"/>
        </a:xfrm>
        <a:prstGeom xmlns:a="http://schemas.openxmlformats.org/drawingml/2006/main" prst="line">
          <a:avLst/>
        </a:prstGeom>
        <a:ln xmlns:a="http://schemas.openxmlformats.org/drawingml/2006/main" w="25400">
          <a:solidFill>
            <a:srgbClr val="0099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0.07561</cdr:x>
      <cdr:y>0.90022</cdr:y>
    </cdr:from>
    <cdr:to>
      <cdr:x>0.12511</cdr:x>
      <cdr:y>0.9008</cdr:y>
    </cdr:to>
    <cdr:cxnSp macro="">
      <cdr:nvCxnSpPr>
        <cdr:cNvPr id="15" name="Gerade Verbindung 14"/>
        <cdr:cNvCxnSpPr/>
      </cdr:nvCxnSpPr>
      <cdr:spPr>
        <a:xfrm xmlns:a="http://schemas.openxmlformats.org/drawingml/2006/main" flipV="1">
          <a:off x="439583" y="3128009"/>
          <a:ext cx="287796" cy="2015"/>
        </a:xfrm>
        <a:prstGeom xmlns:a="http://schemas.openxmlformats.org/drawingml/2006/main" prst="line">
          <a:avLst/>
        </a:prstGeom>
        <a:ln xmlns:a="http://schemas.openxmlformats.org/drawingml/2006/main" w="25400">
          <a:solidFill>
            <a:srgbClr val="FFCC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0.07577</cdr:x>
      <cdr:y>0.94496</cdr:y>
    </cdr:from>
    <cdr:to>
      <cdr:x>0.12833</cdr:x>
      <cdr:y>0.94496</cdr:y>
    </cdr:to>
    <cdr:cxnSp macro="">
      <cdr:nvCxnSpPr>
        <cdr:cNvPr id="7" name="Gerade Verbindung 6"/>
        <cdr:cNvCxnSpPr/>
      </cdr:nvCxnSpPr>
      <cdr:spPr>
        <a:xfrm xmlns:a="http://schemas.openxmlformats.org/drawingml/2006/main">
          <a:off x="440521" y="3283464"/>
          <a:ext cx="305587" cy="0"/>
        </a:xfrm>
        <a:prstGeom xmlns:a="http://schemas.openxmlformats.org/drawingml/2006/main" prst="line">
          <a:avLst/>
        </a:prstGeom>
        <a:ln xmlns:a="http://schemas.openxmlformats.org/drawingml/2006/main" w="25400">
          <a:solidFill>
            <a:srgbClr val="FFCC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0.53947</cdr:x>
      <cdr:y>0.85147</cdr:y>
    </cdr:from>
    <cdr:to>
      <cdr:x>0.58643</cdr:x>
      <cdr:y>0.86343</cdr:y>
    </cdr:to>
    <cdr:sp macro="" textlink="">
      <cdr:nvSpPr>
        <cdr:cNvPr id="10" name="Rechteck 9"/>
        <cdr:cNvSpPr/>
      </cdr:nvSpPr>
      <cdr:spPr>
        <a:xfrm xmlns:a="http://schemas.openxmlformats.org/drawingml/2006/main">
          <a:off x="3152954" y="3257084"/>
          <a:ext cx="274460" cy="45750"/>
        </a:xfrm>
        <a:prstGeom xmlns:a="http://schemas.openxmlformats.org/drawingml/2006/main" prst="rect">
          <a:avLst/>
        </a:prstGeom>
        <a:solidFill xmlns:a="http://schemas.openxmlformats.org/drawingml/2006/main">
          <a:schemeClr val="tx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solidFill>
              <a:schemeClr val="tx2"/>
            </a:solidFill>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74930</xdr:colOff>
      <xdr:row>38</xdr:row>
      <xdr:rowOff>76202</xdr:rowOff>
    </xdr:from>
    <xdr:to>
      <xdr:col>9</xdr:col>
      <xdr:colOff>617220</xdr:colOff>
      <xdr:row>59</xdr:row>
      <xdr:rowOff>152400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169334</xdr:colOff>
      <xdr:row>43</xdr:row>
      <xdr:rowOff>21167</xdr:rowOff>
    </xdr:from>
    <xdr:to>
      <xdr:col>6</xdr:col>
      <xdr:colOff>117686</xdr:colOff>
      <xdr:row>54</xdr:row>
      <xdr:rowOff>21167</xdr:rowOff>
    </xdr:to>
    <xdr:sp macro="" textlink="">
      <xdr:nvSpPr>
        <xdr:cNvPr id="3" name="Rechteck 2"/>
        <xdr:cNvSpPr/>
      </xdr:nvSpPr>
      <xdr:spPr>
        <a:xfrm>
          <a:off x="3141134" y="6063827"/>
          <a:ext cx="512232" cy="2011680"/>
        </a:xfrm>
        <a:prstGeom prst="rect">
          <a:avLst/>
        </a:prstGeom>
        <a:solidFill>
          <a:schemeClr val="bg1">
            <a:alpha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5</xdr:col>
      <xdr:colOff>406400</xdr:colOff>
      <xdr:row>45</xdr:row>
      <xdr:rowOff>114300</xdr:rowOff>
    </xdr:from>
    <xdr:to>
      <xdr:col>6</xdr:col>
      <xdr:colOff>211666</xdr:colOff>
      <xdr:row>46</xdr:row>
      <xdr:rowOff>143933</xdr:rowOff>
    </xdr:to>
    <xdr:cxnSp macro="">
      <xdr:nvCxnSpPr>
        <xdr:cNvPr id="4" name="Gerader Verbinder 3"/>
        <xdr:cNvCxnSpPr/>
      </xdr:nvCxnSpPr>
      <xdr:spPr>
        <a:xfrm>
          <a:off x="3378200" y="6522720"/>
          <a:ext cx="369146" cy="212513"/>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0.xml><?xml version="1.0" encoding="utf-8"?>
<xdr:wsDr xmlns:xdr="http://schemas.openxmlformats.org/drawingml/2006/spreadsheetDrawing" xmlns:a="http://schemas.openxmlformats.org/drawingml/2006/main">
  <xdr:twoCellAnchor>
    <xdr:from>
      <xdr:col>14</xdr:col>
      <xdr:colOff>207010</xdr:colOff>
      <xdr:row>2</xdr:row>
      <xdr:rowOff>91440</xdr:rowOff>
    </xdr:from>
    <xdr:to>
      <xdr:col>21</xdr:col>
      <xdr:colOff>647700</xdr:colOff>
      <xdr:row>20</xdr:row>
      <xdr:rowOff>281940</xdr:rowOff>
    </xdr:to>
    <xdr:grpSp>
      <xdr:nvGrpSpPr>
        <xdr:cNvPr id="2" name="Gruppieren 1"/>
        <xdr:cNvGrpSpPr/>
      </xdr:nvGrpSpPr>
      <xdr:grpSpPr>
        <a:xfrm>
          <a:off x="12591034" y="641604"/>
          <a:ext cx="5698490" cy="3942588"/>
          <a:chOff x="12581890" y="632460"/>
          <a:chExt cx="5668010" cy="3901440"/>
        </a:xfrm>
      </xdr:grpSpPr>
      <xdr:grpSp>
        <xdr:nvGrpSpPr>
          <xdr:cNvPr id="3" name="Gruppieren 2"/>
          <xdr:cNvGrpSpPr/>
        </xdr:nvGrpSpPr>
        <xdr:grpSpPr>
          <a:xfrm>
            <a:off x="12581890" y="632460"/>
            <a:ext cx="5668010" cy="3901440"/>
            <a:chOff x="12581890" y="632460"/>
            <a:chExt cx="5690870" cy="3901440"/>
          </a:xfrm>
        </xdr:grpSpPr>
        <xdr:graphicFrame macro="">
          <xdr:nvGraphicFramePr>
            <xdr:cNvPr id="5" name="Diagramm 4"/>
            <xdr:cNvGraphicFramePr>
              <a:graphicFrameLocks/>
            </xdr:cNvGraphicFramePr>
          </xdr:nvGraphicFramePr>
          <xdr:xfrm>
            <a:off x="12581890" y="632460"/>
            <a:ext cx="5690870" cy="390144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6" name="Diagramm 5"/>
            <xdr:cNvGraphicFramePr>
              <a:graphicFrameLocks/>
            </xdr:cNvGraphicFramePr>
          </xdr:nvGraphicFramePr>
          <xdr:xfrm>
            <a:off x="15440751" y="684574"/>
            <a:ext cx="2799081" cy="2014176"/>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
        <xdr:nvSpPr>
          <xdr:cNvPr id="4" name="Textfeld 3"/>
          <xdr:cNvSpPr txBox="1"/>
        </xdr:nvSpPr>
        <xdr:spPr>
          <a:xfrm>
            <a:off x="15864840" y="1775460"/>
            <a:ext cx="505588" cy="215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DE" sz="1000" b="1">
                <a:solidFill>
                  <a:schemeClr val="accent3">
                    <a:lumMod val="75000"/>
                  </a:schemeClr>
                </a:solidFill>
              </a:rPr>
              <a:t>   -7%</a:t>
            </a:r>
          </a:p>
          <a:p>
            <a:endParaRPr lang="de-DE" sz="1000" b="1">
              <a:solidFill>
                <a:schemeClr val="accent3">
                  <a:lumMod val="75000"/>
                </a:schemeClr>
              </a:solidFill>
            </a:endParaRPr>
          </a:p>
          <a:p>
            <a:endParaRPr lang="de-DE" sz="1200" b="1">
              <a:solidFill>
                <a:schemeClr val="accent3">
                  <a:lumMod val="75000"/>
                </a:schemeClr>
              </a:solidFill>
            </a:endParaRPr>
          </a:p>
          <a:p>
            <a:endParaRPr lang="de-DE" sz="1000" b="1">
              <a:solidFill>
                <a:schemeClr val="accent3">
                  <a:lumMod val="75000"/>
                </a:schemeClr>
              </a:solidFill>
            </a:endParaRPr>
          </a:p>
          <a:p>
            <a:r>
              <a:rPr lang="de-DE" sz="1000" b="1">
                <a:solidFill>
                  <a:schemeClr val="accent4"/>
                </a:solidFill>
              </a:rPr>
              <a:t>+22%</a:t>
            </a:r>
          </a:p>
          <a:p>
            <a:endParaRPr lang="de-DE" sz="900" b="1">
              <a:solidFill>
                <a:schemeClr val="accent4"/>
              </a:solidFill>
            </a:endParaRPr>
          </a:p>
          <a:p>
            <a:r>
              <a:rPr lang="de-DE" sz="1000" b="1">
                <a:solidFill>
                  <a:schemeClr val="accent2"/>
                </a:solidFill>
              </a:rPr>
              <a:t> -24%</a:t>
            </a:r>
          </a:p>
          <a:p>
            <a:r>
              <a:rPr lang="de-DE" sz="1000" b="1">
                <a:solidFill>
                  <a:schemeClr val="accent3">
                    <a:lumMod val="75000"/>
                  </a:schemeClr>
                </a:solidFill>
              </a:rPr>
              <a:t>+17%</a:t>
            </a:r>
          </a:p>
          <a:p>
            <a:r>
              <a:rPr lang="de-DE" sz="1000" b="1">
                <a:solidFill>
                  <a:schemeClr val="accent4"/>
                </a:solidFill>
              </a:rPr>
              <a:t>+66%</a:t>
            </a:r>
          </a:p>
          <a:p>
            <a:r>
              <a:rPr lang="de-DE" sz="1000" b="1">
                <a:solidFill>
                  <a:schemeClr val="accent3">
                    <a:lumMod val="75000"/>
                  </a:schemeClr>
                </a:solidFill>
              </a:rPr>
              <a:t>+  6%</a:t>
            </a:r>
          </a:p>
          <a:p>
            <a:r>
              <a:rPr lang="de-DE" sz="1000" b="1">
                <a:solidFill>
                  <a:schemeClr val="accent4"/>
                </a:solidFill>
              </a:rPr>
              <a:t>+37%</a:t>
            </a:r>
          </a:p>
          <a:p>
            <a:r>
              <a:rPr lang="de-DE" sz="1000" b="1">
                <a:solidFill>
                  <a:schemeClr val="accent2"/>
                </a:solidFill>
              </a:rPr>
              <a:t>+  5%</a:t>
            </a:r>
          </a:p>
          <a:p>
            <a:r>
              <a:rPr lang="de-DE" sz="1000" b="1">
                <a:solidFill>
                  <a:schemeClr val="accent2"/>
                </a:solidFill>
              </a:rPr>
              <a:t>  </a:t>
            </a:r>
          </a:p>
        </xdr:txBody>
      </xdr:sp>
    </xdr:grpSp>
    <xdr:clientData/>
  </xdr:twoCellAnchor>
</xdr:wsDr>
</file>

<file path=xl/drawings/drawing41.xml><?xml version="1.0" encoding="utf-8"?>
<c:userShapes xmlns:c="http://schemas.openxmlformats.org/drawingml/2006/chart">
  <cdr:relSizeAnchor xmlns:cdr="http://schemas.openxmlformats.org/drawingml/2006/chartDrawing">
    <cdr:from>
      <cdr:x>0.08751</cdr:x>
      <cdr:y>0.01614</cdr:y>
    </cdr:from>
    <cdr:to>
      <cdr:x>0.17224</cdr:x>
      <cdr:y>0.11242</cdr:y>
    </cdr:to>
    <cdr:sp macro="" textlink="">
      <cdr:nvSpPr>
        <cdr:cNvPr id="2" name="Rechteck 1"/>
        <cdr:cNvSpPr/>
      </cdr:nvSpPr>
      <cdr:spPr>
        <a:xfrm xmlns:a="http://schemas.openxmlformats.org/drawingml/2006/main">
          <a:off x="587550" y="55591"/>
          <a:ext cx="568883" cy="331520"/>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e-DE" sz="1000" b="0">
              <a:solidFill>
                <a:sysClr val="windowText" lastClr="000000"/>
              </a:solidFill>
            </a:rPr>
            <a:t>TWh</a:t>
          </a:r>
        </a:p>
      </cdr:txBody>
    </cdr:sp>
  </cdr:relSizeAnchor>
  <cdr:relSizeAnchor xmlns:cdr="http://schemas.openxmlformats.org/drawingml/2006/chartDrawing">
    <cdr:from>
      <cdr:x>0.67036</cdr:x>
      <cdr:y>0.4707</cdr:y>
    </cdr:from>
    <cdr:to>
      <cdr:x>0.99032</cdr:x>
      <cdr:y>1</cdr:y>
    </cdr:to>
    <cdr:sp macro="" textlink="">
      <cdr:nvSpPr>
        <cdr:cNvPr id="3" name="Textfeld 2"/>
        <cdr:cNvSpPr txBox="1"/>
      </cdr:nvSpPr>
      <cdr:spPr>
        <a:xfrm xmlns:a="http://schemas.openxmlformats.org/drawingml/2006/main">
          <a:off x="3814937" y="1836420"/>
          <a:ext cx="1820851" cy="20650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effectLst/>
              <a:latin typeface="+mn-lt"/>
              <a:ea typeface="+mn-ea"/>
              <a:cs typeface="+mn-cs"/>
            </a:rPr>
            <a:t>Raumwärme </a:t>
          </a:r>
        </a:p>
        <a:p xmlns:a="http://schemas.openxmlformats.org/drawingml/2006/main">
          <a:endParaRPr lang="de-DE" sz="1200"/>
        </a:p>
        <a:p xmlns:a="http://schemas.openxmlformats.org/drawingml/2006/main">
          <a:endParaRPr lang="de-DE" sz="1100"/>
        </a:p>
        <a:p xmlns:a="http://schemas.openxmlformats.org/drawingml/2006/main">
          <a:endParaRPr lang="de-DE" sz="1050"/>
        </a:p>
        <a:p xmlns:a="http://schemas.openxmlformats.org/drawingml/2006/main">
          <a:r>
            <a:rPr lang="de-DE" sz="1050">
              <a:effectLst/>
              <a:latin typeface="+mn-lt"/>
              <a:ea typeface="+mn-ea"/>
              <a:cs typeface="+mn-cs"/>
            </a:rPr>
            <a:t>Warmwasser </a:t>
          </a:r>
          <a:endParaRPr lang="de-DE" sz="1050">
            <a:effectLst/>
          </a:endParaRPr>
        </a:p>
        <a:p xmlns:a="http://schemas.openxmlformats.org/drawingml/2006/main">
          <a:endParaRPr lang="de-DE" sz="1050">
            <a:effectLst/>
            <a:latin typeface="+mn-lt"/>
            <a:ea typeface="+mn-ea"/>
            <a:cs typeface="+mn-cs"/>
          </a:endParaRPr>
        </a:p>
        <a:p xmlns:a="http://schemas.openxmlformats.org/drawingml/2006/main">
          <a:endParaRPr lang="de-DE" sz="1200">
            <a:effectLst/>
            <a:latin typeface="+mn-lt"/>
            <a:ea typeface="+mn-ea"/>
            <a:cs typeface="+mn-cs"/>
          </a:endParaRPr>
        </a:p>
        <a:p xmlns:a="http://schemas.openxmlformats.org/drawingml/2006/main">
          <a:endParaRPr lang="de-DE" sz="1050">
            <a:effectLst/>
            <a:latin typeface="+mn-lt"/>
            <a:ea typeface="+mn-ea"/>
            <a:cs typeface="+mn-cs"/>
          </a:endParaRPr>
        </a:p>
        <a:p xmlns:a="http://schemas.openxmlformats.org/drawingml/2006/main">
          <a:r>
            <a:rPr lang="de-DE" sz="1050">
              <a:effectLst/>
              <a:latin typeface="+mn-lt"/>
              <a:ea typeface="+mn-ea"/>
              <a:cs typeface="+mn-cs"/>
            </a:rPr>
            <a:t>Prozesswärme</a:t>
          </a:r>
          <a:endParaRPr lang="de-DE" sz="1050">
            <a:effectLst/>
          </a:endParaRPr>
        </a:p>
        <a:p xmlns:a="http://schemas.openxmlformats.org/drawingml/2006/main">
          <a:r>
            <a:rPr lang="de-DE" sz="1000"/>
            <a:t>      </a:t>
          </a:r>
        </a:p>
      </cdr:txBody>
    </cdr:sp>
  </cdr:relSizeAnchor>
</c:userShapes>
</file>

<file path=xl/drawings/drawing42.xml><?xml version="1.0" encoding="utf-8"?>
<c:userShapes xmlns:c="http://schemas.openxmlformats.org/drawingml/2006/chart">
  <cdr:relSizeAnchor xmlns:cdr="http://schemas.openxmlformats.org/drawingml/2006/chartDrawing">
    <cdr:from>
      <cdr:x>0.06613</cdr:x>
      <cdr:y>0.02648</cdr:y>
    </cdr:from>
    <cdr:to>
      <cdr:x>0.36124</cdr:x>
      <cdr:y>0.17463</cdr:y>
    </cdr:to>
    <cdr:sp macro="" textlink="">
      <cdr:nvSpPr>
        <cdr:cNvPr id="2" name="Textfeld 1"/>
        <cdr:cNvSpPr txBox="1"/>
      </cdr:nvSpPr>
      <cdr:spPr>
        <a:xfrm xmlns:a="http://schemas.openxmlformats.org/drawingml/2006/main">
          <a:off x="184357" y="53340"/>
          <a:ext cx="822716" cy="29840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de-DE" sz="1000"/>
            <a:t>Anteile 2019</a:t>
          </a:r>
        </a:p>
        <a:p xmlns:a="http://schemas.openxmlformats.org/drawingml/2006/main">
          <a:endParaRPr lang="de-DE" sz="1000"/>
        </a:p>
        <a:p xmlns:a="http://schemas.openxmlformats.org/drawingml/2006/main">
          <a:endParaRPr lang="de-DE" sz="1000"/>
        </a:p>
        <a:p xmlns:a="http://schemas.openxmlformats.org/drawingml/2006/main">
          <a:endParaRPr lang="de-DE" sz="1000"/>
        </a:p>
        <a:p xmlns:a="http://schemas.openxmlformats.org/drawingml/2006/main">
          <a:endParaRPr lang="de-DE" sz="1000"/>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76200</xdr:colOff>
      <xdr:row>28</xdr:row>
      <xdr:rowOff>121920</xdr:rowOff>
    </xdr:from>
    <xdr:to>
      <xdr:col>9</xdr:col>
      <xdr:colOff>434340</xdr:colOff>
      <xdr:row>46</xdr:row>
      <xdr:rowOff>1270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289560</xdr:colOff>
      <xdr:row>29</xdr:row>
      <xdr:rowOff>53340</xdr:rowOff>
    </xdr:from>
    <xdr:to>
      <xdr:col>9</xdr:col>
      <xdr:colOff>365760</xdr:colOff>
      <xdr:row>39</xdr:row>
      <xdr:rowOff>9063</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174093</xdr:colOff>
      <xdr:row>29</xdr:row>
      <xdr:rowOff>88899</xdr:rowOff>
    </xdr:from>
    <xdr:to>
      <xdr:col>1</xdr:col>
      <xdr:colOff>640080</xdr:colOff>
      <xdr:row>30</xdr:row>
      <xdr:rowOff>117189</xdr:rowOff>
    </xdr:to>
    <xdr:sp macro="" textlink="">
      <xdr:nvSpPr>
        <xdr:cNvPr id="4" name="Textfeld 3"/>
        <xdr:cNvSpPr txBox="1"/>
      </xdr:nvSpPr>
      <xdr:spPr>
        <a:xfrm>
          <a:off x="562713" y="5247639"/>
          <a:ext cx="465987" cy="21117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DE" sz="1000"/>
            <a:t>TWh</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7</xdr:col>
      <xdr:colOff>106680</xdr:colOff>
      <xdr:row>25</xdr:row>
      <xdr:rowOff>92075</xdr:rowOff>
    </xdr:from>
    <xdr:to>
      <xdr:col>11</xdr:col>
      <xdr:colOff>1249680</xdr:colOff>
      <xdr:row>40</xdr:row>
      <xdr:rowOff>114300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0.69069</cdr:x>
      <cdr:y>0.08658</cdr:y>
    </cdr:from>
    <cdr:to>
      <cdr:x>0.84797</cdr:x>
      <cdr:y>0.84472</cdr:y>
    </cdr:to>
    <cdr:sp macro="" textlink="">
      <cdr:nvSpPr>
        <cdr:cNvPr id="2" name="Textfeld 1"/>
        <cdr:cNvSpPr txBox="1"/>
      </cdr:nvSpPr>
      <cdr:spPr>
        <a:xfrm xmlns:a="http://schemas.openxmlformats.org/drawingml/2006/main">
          <a:off x="4015717" y="288921"/>
          <a:ext cx="914435" cy="25298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b="1">
              <a:solidFill>
                <a:schemeClr val="accent1">
                  <a:lumMod val="75000"/>
                </a:schemeClr>
              </a:solidFill>
            </a:rPr>
            <a:t>28,1%</a:t>
          </a:r>
        </a:p>
        <a:p xmlns:a="http://schemas.openxmlformats.org/drawingml/2006/main">
          <a:endParaRPr lang="de-DE" sz="1100" b="1"/>
        </a:p>
        <a:p xmlns:a="http://schemas.openxmlformats.org/drawingml/2006/main">
          <a:endParaRPr lang="de-DE" sz="1100" b="1"/>
        </a:p>
        <a:p xmlns:a="http://schemas.openxmlformats.org/drawingml/2006/main">
          <a:endParaRPr lang="de-DE" sz="600" b="1"/>
        </a:p>
        <a:p xmlns:a="http://schemas.openxmlformats.org/drawingml/2006/main">
          <a:r>
            <a:rPr lang="de-DE" sz="1100" b="1">
              <a:solidFill>
                <a:schemeClr val="accent1">
                  <a:lumMod val="75000"/>
                </a:schemeClr>
              </a:solidFill>
            </a:rPr>
            <a:t>23,5%</a:t>
          </a:r>
        </a:p>
        <a:p xmlns:a="http://schemas.openxmlformats.org/drawingml/2006/main">
          <a:endParaRPr lang="de-DE" sz="1100" b="1"/>
        </a:p>
        <a:p xmlns:a="http://schemas.openxmlformats.org/drawingml/2006/main">
          <a:endParaRPr lang="de-DE" sz="1800" b="1"/>
        </a:p>
        <a:p xmlns:a="http://schemas.openxmlformats.org/drawingml/2006/main">
          <a:r>
            <a:rPr lang="de-DE" sz="1100" b="1">
              <a:solidFill>
                <a:schemeClr val="accent2">
                  <a:lumMod val="75000"/>
                </a:schemeClr>
              </a:solidFill>
            </a:rPr>
            <a:t>19,0%</a:t>
          </a:r>
        </a:p>
        <a:p xmlns:a="http://schemas.openxmlformats.org/drawingml/2006/main">
          <a:endParaRPr lang="de-DE" sz="1100" b="1"/>
        </a:p>
        <a:p xmlns:a="http://schemas.openxmlformats.org/drawingml/2006/main">
          <a:endParaRPr lang="de-DE" sz="1600" b="1"/>
        </a:p>
        <a:p xmlns:a="http://schemas.openxmlformats.org/drawingml/2006/main">
          <a:endParaRPr lang="de-DE" sz="1100" b="1"/>
        </a:p>
        <a:p xmlns:a="http://schemas.openxmlformats.org/drawingml/2006/main">
          <a:r>
            <a:rPr lang="de-DE" sz="1100" b="1">
              <a:solidFill>
                <a:schemeClr val="accent2">
                  <a:lumMod val="75000"/>
                </a:schemeClr>
              </a:solidFill>
            </a:rPr>
            <a:t>13,5%</a:t>
          </a:r>
        </a:p>
        <a:p xmlns:a="http://schemas.openxmlformats.org/drawingml/2006/main">
          <a:endParaRPr lang="de-DE" sz="1100" b="1"/>
        </a:p>
      </cdr:txBody>
    </cdr:sp>
  </cdr:relSizeAnchor>
</c:userShapes>
</file>

<file path=xl/drawings/drawing46.xml><?xml version="1.0" encoding="utf-8"?>
<xdr:wsDr xmlns:xdr="http://schemas.openxmlformats.org/drawingml/2006/spreadsheetDrawing" xmlns:a="http://schemas.openxmlformats.org/drawingml/2006/main">
  <xdr:twoCellAnchor>
    <xdr:from>
      <xdr:col>12</xdr:col>
      <xdr:colOff>114300</xdr:colOff>
      <xdr:row>23</xdr:row>
      <xdr:rowOff>189230</xdr:rowOff>
    </xdr:from>
    <xdr:to>
      <xdr:col>18</xdr:col>
      <xdr:colOff>533400</xdr:colOff>
      <xdr:row>42</xdr:row>
      <xdr:rowOff>39370</xdr:rowOff>
    </xdr:to>
    <xdr:grpSp>
      <xdr:nvGrpSpPr>
        <xdr:cNvPr id="2" name="Gruppieren 1"/>
        <xdr:cNvGrpSpPr/>
      </xdr:nvGrpSpPr>
      <xdr:grpSpPr>
        <a:xfrm>
          <a:off x="6129528" y="5370830"/>
          <a:ext cx="5657088" cy="3641852"/>
          <a:chOff x="6130611" y="5253990"/>
          <a:chExt cx="5852449" cy="3844290"/>
        </a:xfrm>
      </xdr:grpSpPr>
      <xdr:graphicFrame macro="">
        <xdr:nvGraphicFramePr>
          <xdr:cNvPr id="3" name="Diagramm 2"/>
          <xdr:cNvGraphicFramePr>
            <a:graphicFrameLocks/>
          </xdr:cNvGraphicFramePr>
        </xdr:nvGraphicFramePr>
        <xdr:xfrm>
          <a:off x="6130611" y="5253990"/>
          <a:ext cx="5852449" cy="384429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Diagramm 3"/>
          <xdr:cNvGraphicFramePr>
            <a:graphicFrameLocks/>
          </xdr:cNvGraphicFramePr>
        </xdr:nvGraphicFramePr>
        <xdr:xfrm>
          <a:off x="9381969" y="5271550"/>
          <a:ext cx="2548620" cy="173438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47.xml><?xml version="1.0" encoding="utf-8"?>
<c:userShapes xmlns:c="http://schemas.openxmlformats.org/drawingml/2006/chart">
  <cdr:relSizeAnchor xmlns:cdr="http://schemas.openxmlformats.org/drawingml/2006/chartDrawing">
    <cdr:from>
      <cdr:x>0.08753</cdr:x>
      <cdr:y>0.01536</cdr:y>
    </cdr:from>
    <cdr:to>
      <cdr:x>0.17386</cdr:x>
      <cdr:y>0.10657</cdr:y>
    </cdr:to>
    <cdr:sp macro="" textlink="">
      <cdr:nvSpPr>
        <cdr:cNvPr id="2" name="Textfeld 1"/>
        <cdr:cNvSpPr txBox="1"/>
      </cdr:nvSpPr>
      <cdr:spPr>
        <a:xfrm xmlns:a="http://schemas.openxmlformats.org/drawingml/2006/main">
          <a:off x="513129" y="56137"/>
          <a:ext cx="506094" cy="33337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000"/>
            <a:t>TWh</a:t>
          </a:r>
        </a:p>
      </cdr:txBody>
    </cdr:sp>
  </cdr:relSizeAnchor>
</c:userShapes>
</file>

<file path=xl/drawings/drawing48.xml><?xml version="1.0" encoding="utf-8"?>
<c:userShapes xmlns:c="http://schemas.openxmlformats.org/drawingml/2006/chart">
  <cdr:relSizeAnchor xmlns:cdr="http://schemas.openxmlformats.org/drawingml/2006/chartDrawing">
    <cdr:from>
      <cdr:x>0.04815</cdr:x>
      <cdr:y>0.02767</cdr:y>
    </cdr:from>
    <cdr:to>
      <cdr:x>0.371</cdr:x>
      <cdr:y>0.17918</cdr:y>
    </cdr:to>
    <cdr:sp macro="" textlink="">
      <cdr:nvSpPr>
        <cdr:cNvPr id="2" name="Textfeld 1"/>
        <cdr:cNvSpPr txBox="1"/>
      </cdr:nvSpPr>
      <cdr:spPr>
        <a:xfrm xmlns:a="http://schemas.openxmlformats.org/drawingml/2006/main">
          <a:off x="125911" y="46092"/>
          <a:ext cx="844276" cy="25237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none" rtlCol="0"/>
        <a:lstStyle xmlns:a="http://schemas.openxmlformats.org/drawingml/2006/main"/>
        <a:p xmlns:a="http://schemas.openxmlformats.org/drawingml/2006/main">
          <a:r>
            <a:rPr lang="de-DE" sz="1000"/>
            <a:t>Anteile</a:t>
          </a:r>
          <a:r>
            <a:rPr lang="de-DE" sz="900"/>
            <a:t> </a:t>
          </a:r>
          <a:r>
            <a:rPr lang="de-DE" sz="1000"/>
            <a:t>2019</a:t>
          </a:r>
        </a:p>
        <a:p xmlns:a="http://schemas.openxmlformats.org/drawingml/2006/main">
          <a:endParaRPr lang="de-DE" sz="1000"/>
        </a:p>
      </cdr:txBody>
    </cdr:sp>
  </cdr:relSizeAnchor>
</c:userShapes>
</file>

<file path=xl/drawings/drawing49.xml><?xml version="1.0" encoding="utf-8"?>
<xdr:wsDr xmlns:xdr="http://schemas.openxmlformats.org/drawingml/2006/spreadsheetDrawing" xmlns:a="http://schemas.openxmlformats.org/drawingml/2006/main">
  <xdr:twoCellAnchor>
    <xdr:from>
      <xdr:col>12</xdr:col>
      <xdr:colOff>95250</xdr:colOff>
      <xdr:row>23</xdr:row>
      <xdr:rowOff>133350</xdr:rowOff>
    </xdr:from>
    <xdr:to>
      <xdr:col>18</xdr:col>
      <xdr:colOff>586740</xdr:colOff>
      <xdr:row>40</xdr:row>
      <xdr:rowOff>203200</xdr:rowOff>
    </xdr:to>
    <xdr:grpSp>
      <xdr:nvGrpSpPr>
        <xdr:cNvPr id="2" name="Gruppieren 1"/>
        <xdr:cNvGrpSpPr/>
      </xdr:nvGrpSpPr>
      <xdr:grpSpPr>
        <a:xfrm>
          <a:off x="6090666" y="5296662"/>
          <a:ext cx="5763006" cy="3463798"/>
          <a:chOff x="6092190" y="5200650"/>
          <a:chExt cx="5749290" cy="3437890"/>
        </a:xfrm>
      </xdr:grpSpPr>
      <xdr:graphicFrame macro="">
        <xdr:nvGraphicFramePr>
          <xdr:cNvPr id="3" name="Diagramm 2"/>
          <xdr:cNvGraphicFramePr>
            <a:graphicFrameLocks/>
          </xdr:cNvGraphicFramePr>
        </xdr:nvGraphicFramePr>
        <xdr:xfrm>
          <a:off x="6092190" y="5200650"/>
          <a:ext cx="5749290" cy="343789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Diagramm 3"/>
          <xdr:cNvGraphicFramePr>
            <a:graphicFrameLocks/>
          </xdr:cNvGraphicFramePr>
        </xdr:nvGraphicFramePr>
        <xdr:xfrm>
          <a:off x="9645650" y="5282920"/>
          <a:ext cx="2127250" cy="173129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Textfeld 4"/>
          <xdr:cNvSpPr txBox="1"/>
        </xdr:nvSpPr>
        <xdr:spPr>
          <a:xfrm>
            <a:off x="9624059" y="5267343"/>
            <a:ext cx="830581" cy="2038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DE" sz="1000"/>
              <a:t>Anteile 2019</a:t>
            </a:r>
          </a:p>
          <a:p>
            <a:endParaRPr lang="de-DE" sz="1000"/>
          </a:p>
        </xdr:txBody>
      </xdr:sp>
    </xdr:grpSp>
    <xdr:clientData/>
  </xdr:twoCellAnchor>
</xdr:wsDr>
</file>

<file path=xl/drawings/drawing5.xml><?xml version="1.0" encoding="utf-8"?>
<c:userShapes xmlns:c="http://schemas.openxmlformats.org/drawingml/2006/chart">
  <cdr:relSizeAnchor xmlns:cdr="http://schemas.openxmlformats.org/drawingml/2006/chartDrawing">
    <cdr:from>
      <cdr:x>0.06531</cdr:x>
      <cdr:y>0.00161</cdr:y>
    </cdr:from>
    <cdr:to>
      <cdr:x>0.29204</cdr:x>
      <cdr:y>0.06613</cdr:y>
    </cdr:to>
    <cdr:sp macro="" textlink="">
      <cdr:nvSpPr>
        <cdr:cNvPr id="2" name="Textfeld 1"/>
        <cdr:cNvSpPr txBox="1"/>
      </cdr:nvSpPr>
      <cdr:spPr>
        <a:xfrm xmlns:a="http://schemas.openxmlformats.org/drawingml/2006/main">
          <a:off x="380317" y="7620"/>
          <a:ext cx="1320213" cy="304799"/>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de-DE" sz="900">
              <a:solidFill>
                <a:sysClr val="windowText" lastClr="000000"/>
              </a:solidFill>
            </a:rPr>
            <a:t>Mio.</a:t>
          </a:r>
          <a:r>
            <a:rPr lang="de-DE" sz="900" baseline="0">
              <a:solidFill>
                <a:sysClr val="windowText" lastClr="000000"/>
              </a:solidFill>
            </a:rPr>
            <a:t> </a:t>
          </a:r>
          <a:r>
            <a:rPr lang="de-DE" sz="900">
              <a:solidFill>
                <a:sysClr val="windowText" lastClr="000000"/>
              </a:solidFill>
            </a:rPr>
            <a:t>t CO</a:t>
          </a:r>
          <a:r>
            <a:rPr lang="de-DE" sz="900" baseline="-25000">
              <a:solidFill>
                <a:sysClr val="windowText" lastClr="000000"/>
              </a:solidFill>
            </a:rPr>
            <a:t>2</a:t>
          </a:r>
          <a:r>
            <a:rPr lang="de-DE" sz="900">
              <a:solidFill>
                <a:sysClr val="windowText" lastClr="000000"/>
              </a:solidFill>
            </a:rPr>
            <a:t> -</a:t>
          </a:r>
          <a:r>
            <a:rPr lang="de-DE" sz="900" baseline="0">
              <a:solidFill>
                <a:schemeClr val="bg2">
                  <a:lumMod val="25000"/>
                </a:schemeClr>
              </a:solidFill>
            </a:rPr>
            <a:t> Äqui</a:t>
          </a:r>
          <a:r>
            <a:rPr lang="de-DE" sz="900" baseline="0">
              <a:solidFill>
                <a:sysClr val="windowText" lastClr="000000"/>
              </a:solidFill>
            </a:rPr>
            <a:t>valente</a:t>
          </a:r>
          <a:endParaRPr lang="de-DE" sz="900">
            <a:solidFill>
              <a:sysClr val="windowText" lastClr="000000"/>
            </a:solidFill>
          </a:endParaRPr>
        </a:p>
      </cdr:txBody>
    </cdr:sp>
  </cdr:relSizeAnchor>
  <cdr:relSizeAnchor xmlns:cdr="http://schemas.openxmlformats.org/drawingml/2006/chartDrawing">
    <cdr:from>
      <cdr:x>0.87098</cdr:x>
      <cdr:y>0.53042</cdr:y>
    </cdr:from>
    <cdr:to>
      <cdr:x>0.97823</cdr:x>
      <cdr:y>0.58374</cdr:y>
    </cdr:to>
    <cdr:sp macro="" textlink="">
      <cdr:nvSpPr>
        <cdr:cNvPr id="5" name="Textfeld 1"/>
        <cdr:cNvSpPr txBox="1"/>
      </cdr:nvSpPr>
      <cdr:spPr>
        <a:xfrm xmlns:a="http://schemas.openxmlformats.org/drawingml/2006/main">
          <a:off x="5068355" y="2091613"/>
          <a:ext cx="624102" cy="21025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900"/>
            <a:t>     minus</a:t>
          </a:r>
          <a:r>
            <a:rPr lang="de-DE" sz="900" baseline="0"/>
            <a:t> </a:t>
          </a:r>
        </a:p>
        <a:p xmlns:a="http://schemas.openxmlformats.org/drawingml/2006/main">
          <a:r>
            <a:rPr lang="de-DE" sz="900"/>
            <a:t>  80 - 95%</a:t>
          </a:r>
        </a:p>
        <a:p xmlns:a="http://schemas.openxmlformats.org/drawingml/2006/main">
          <a:endParaRPr lang="de-DE" sz="900"/>
        </a:p>
      </cdr:txBody>
    </cdr:sp>
  </cdr:relSizeAnchor>
  <cdr:relSizeAnchor xmlns:cdr="http://schemas.openxmlformats.org/drawingml/2006/chartDrawing">
    <cdr:from>
      <cdr:x>0.49433</cdr:x>
      <cdr:y>0.02429</cdr:y>
    </cdr:from>
    <cdr:to>
      <cdr:x>0.9797</cdr:x>
      <cdr:y>0.16586</cdr:y>
    </cdr:to>
    <cdr:sp macro="" textlink="">
      <cdr:nvSpPr>
        <cdr:cNvPr id="6" name="Textfeld 5"/>
        <cdr:cNvSpPr txBox="1"/>
      </cdr:nvSpPr>
      <cdr:spPr>
        <a:xfrm xmlns:a="http://schemas.openxmlformats.org/drawingml/2006/main">
          <a:off x="2876585" y="95780"/>
          <a:ext cx="2824436" cy="558268"/>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de-DE" sz="900"/>
            <a:t>THG-Emissionen gesamt (ohne LULUCF) 1990: 34,5 Mio.t</a:t>
          </a:r>
        </a:p>
        <a:p xmlns:a="http://schemas.openxmlformats.org/drawingml/2006/main">
          <a:r>
            <a:rPr lang="de-DE" sz="900"/>
            <a:t>THG-Emissionen gesamt (ohne LULUCF) 2020*):</a:t>
          </a:r>
          <a:r>
            <a:rPr lang="de-DE" sz="900" baseline="0"/>
            <a:t> 23,9</a:t>
          </a:r>
          <a:r>
            <a:rPr lang="de-DE" sz="900"/>
            <a:t> Mio. t</a:t>
          </a:r>
        </a:p>
        <a:p xmlns:a="http://schemas.openxmlformats.org/drawingml/2006/main">
          <a:r>
            <a:rPr lang="de-DE" sz="900"/>
            <a:t>entspricht: -31%</a:t>
          </a:r>
        </a:p>
      </cdr:txBody>
    </cdr:sp>
  </cdr:relSizeAnchor>
  <cdr:relSizeAnchor xmlns:cdr="http://schemas.openxmlformats.org/drawingml/2006/chartDrawing">
    <cdr:from>
      <cdr:x>0.02706</cdr:x>
      <cdr:y>0.83515</cdr:y>
    </cdr:from>
    <cdr:to>
      <cdr:x>0.71374</cdr:x>
      <cdr:y>0.94853</cdr:y>
    </cdr:to>
    <cdr:sp macro="" textlink="">
      <cdr:nvSpPr>
        <cdr:cNvPr id="10" name="Textfeld 9"/>
        <cdr:cNvSpPr txBox="1"/>
      </cdr:nvSpPr>
      <cdr:spPr>
        <a:xfrm xmlns:a="http://schemas.openxmlformats.org/drawingml/2006/main">
          <a:off x="157480" y="3293284"/>
          <a:ext cx="3995881" cy="447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t>  *) Prognose</a:t>
          </a:r>
          <a:r>
            <a:rPr lang="de-DE" sz="900" baseline="0"/>
            <a:t> 2020                                                                                </a:t>
          </a:r>
          <a:r>
            <a:rPr lang="de-DE" sz="900"/>
            <a:t>Änderung </a:t>
          </a:r>
        </a:p>
        <a:p xmlns:a="http://schemas.openxmlformats.org/drawingml/2006/main">
          <a:r>
            <a:rPr lang="de-DE" sz="900"/>
            <a:t>                                                                                                              1990 - 2020</a:t>
          </a:r>
        </a:p>
      </cdr:txBody>
    </cdr:sp>
  </cdr:relSizeAnchor>
  <cdr:relSizeAnchor xmlns:cdr="http://schemas.openxmlformats.org/drawingml/2006/chartDrawing">
    <cdr:from>
      <cdr:x>0.61125</cdr:x>
      <cdr:y>0.3135</cdr:y>
    </cdr:from>
    <cdr:to>
      <cdr:x>0.71756</cdr:x>
      <cdr:y>0.37111</cdr:y>
    </cdr:to>
    <cdr:sp macro="" textlink="">
      <cdr:nvSpPr>
        <cdr:cNvPr id="8" name="Textfeld 1"/>
        <cdr:cNvSpPr txBox="1"/>
      </cdr:nvSpPr>
      <cdr:spPr>
        <a:xfrm xmlns:a="http://schemas.openxmlformats.org/drawingml/2006/main">
          <a:off x="3559266" y="1227869"/>
          <a:ext cx="619037" cy="225640"/>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900"/>
            <a:t>minus 40% (ohne LULUCF)</a:t>
          </a:r>
        </a:p>
      </cdr:txBody>
    </cdr:sp>
  </cdr:relSizeAnchor>
  <cdr:relSizeAnchor xmlns:cdr="http://schemas.openxmlformats.org/drawingml/2006/chartDrawing">
    <cdr:from>
      <cdr:x>0.73219</cdr:x>
      <cdr:y>0.40943</cdr:y>
    </cdr:from>
    <cdr:to>
      <cdr:x>0.8385</cdr:x>
      <cdr:y>0.46704</cdr:y>
    </cdr:to>
    <cdr:sp macro="" textlink="">
      <cdr:nvSpPr>
        <cdr:cNvPr id="9" name="Textfeld 1"/>
        <cdr:cNvSpPr txBox="1"/>
      </cdr:nvSpPr>
      <cdr:spPr>
        <a:xfrm xmlns:a="http://schemas.openxmlformats.org/drawingml/2006/main">
          <a:off x="4260701" y="1614515"/>
          <a:ext cx="618633" cy="227177"/>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900"/>
            <a:t>minus 55%</a:t>
          </a:r>
        </a:p>
      </cdr:txBody>
    </cdr:sp>
  </cdr:relSizeAnchor>
  <cdr:relSizeAnchor xmlns:cdr="http://schemas.openxmlformats.org/drawingml/2006/chartDrawing">
    <cdr:from>
      <cdr:x>0.56004</cdr:x>
      <cdr:y>0.25824</cdr:y>
    </cdr:from>
    <cdr:to>
      <cdr:x>0.62748</cdr:x>
      <cdr:y>0.73669</cdr:y>
    </cdr:to>
    <cdr:sp macro="" textlink="">
      <cdr:nvSpPr>
        <cdr:cNvPr id="11" name="Textfeld 2"/>
        <cdr:cNvSpPr txBox="1"/>
      </cdr:nvSpPr>
      <cdr:spPr>
        <a:xfrm xmlns:a="http://schemas.openxmlformats.org/drawingml/2006/main">
          <a:off x="3257427" y="1023255"/>
          <a:ext cx="392260" cy="189580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900" b="1">
              <a:solidFill>
                <a:schemeClr val="accent6">
                  <a:lumMod val="75000"/>
                </a:schemeClr>
              </a:solidFill>
            </a:rPr>
            <a:t>-12%</a:t>
          </a:r>
        </a:p>
        <a:p xmlns:a="http://schemas.openxmlformats.org/drawingml/2006/main">
          <a:endParaRPr lang="de-DE" sz="1600" b="1"/>
        </a:p>
        <a:p xmlns:a="http://schemas.openxmlformats.org/drawingml/2006/main">
          <a:r>
            <a:rPr lang="de-DE" sz="900" b="1">
              <a:solidFill>
                <a:srgbClr val="009900"/>
              </a:solidFill>
            </a:rPr>
            <a:t>-13%</a:t>
          </a:r>
          <a:endParaRPr lang="de-DE" sz="600" b="1">
            <a:solidFill>
              <a:schemeClr val="bg2">
                <a:lumMod val="50000"/>
              </a:schemeClr>
            </a:solidFill>
          </a:endParaRPr>
        </a:p>
        <a:p xmlns:a="http://schemas.openxmlformats.org/drawingml/2006/main">
          <a:r>
            <a:rPr lang="de-DE" sz="900" b="1">
              <a:solidFill>
                <a:schemeClr val="bg2">
                  <a:lumMod val="50000"/>
                </a:schemeClr>
              </a:solidFill>
            </a:rPr>
            <a:t>-69%</a:t>
          </a:r>
        </a:p>
        <a:p xmlns:a="http://schemas.openxmlformats.org/drawingml/2006/main">
          <a:r>
            <a:rPr lang="de-DE" sz="900" b="1">
              <a:solidFill>
                <a:srgbClr val="78B832"/>
              </a:solidFill>
            </a:rPr>
            <a:t>-33%</a:t>
          </a:r>
        </a:p>
        <a:p xmlns:a="http://schemas.openxmlformats.org/drawingml/2006/main">
          <a:endParaRPr lang="de-DE" sz="800" b="1">
            <a:solidFill>
              <a:schemeClr val="bg2">
                <a:lumMod val="50000"/>
              </a:schemeClr>
            </a:solidFill>
          </a:endParaRPr>
        </a:p>
        <a:p xmlns:a="http://schemas.openxmlformats.org/drawingml/2006/main">
          <a:r>
            <a:rPr lang="de-DE" sz="900" b="1">
              <a:solidFill>
                <a:schemeClr val="accent1"/>
              </a:solidFill>
            </a:rPr>
            <a:t>-21%</a:t>
          </a:r>
        </a:p>
        <a:p xmlns:a="http://schemas.openxmlformats.org/drawingml/2006/main">
          <a:endParaRPr lang="de-DE" sz="600" b="1"/>
        </a:p>
        <a:p xmlns:a="http://schemas.openxmlformats.org/drawingml/2006/main">
          <a:r>
            <a:rPr lang="de-DE" sz="900" b="1">
              <a:solidFill>
                <a:schemeClr val="accent4">
                  <a:lumMod val="75000"/>
                </a:schemeClr>
              </a:solidFill>
            </a:rPr>
            <a:t>-48%</a:t>
          </a:r>
          <a:endParaRPr lang="de-DE" sz="300" b="1"/>
        </a:p>
        <a:p xmlns:a="http://schemas.openxmlformats.org/drawingml/2006/main">
          <a:r>
            <a:rPr lang="de-DE" sz="900" b="1">
              <a:solidFill>
                <a:schemeClr val="accent2">
                  <a:lumMod val="75000"/>
                </a:schemeClr>
              </a:solidFill>
            </a:rPr>
            <a:t>-41%</a:t>
          </a:r>
        </a:p>
        <a:p xmlns:a="http://schemas.openxmlformats.org/drawingml/2006/main">
          <a:endParaRPr lang="de-DE" sz="1000" b="1">
            <a:solidFill>
              <a:srgbClr val="CCCC00"/>
            </a:solidFill>
          </a:endParaRPr>
        </a:p>
        <a:p xmlns:a="http://schemas.openxmlformats.org/drawingml/2006/main">
          <a:r>
            <a:rPr lang="de-DE" sz="900" b="1">
              <a:solidFill>
                <a:srgbClr val="C5C000"/>
              </a:solidFill>
            </a:rPr>
            <a:t>-31%</a:t>
          </a:r>
        </a:p>
      </cdr:txBody>
    </cdr:sp>
  </cdr:relSizeAnchor>
</c:userShapes>
</file>

<file path=xl/drawings/drawing50.xml><?xml version="1.0" encoding="utf-8"?>
<c:userShapes xmlns:c="http://schemas.openxmlformats.org/drawingml/2006/chart">
  <cdr:relSizeAnchor xmlns:cdr="http://schemas.openxmlformats.org/drawingml/2006/chartDrawing">
    <cdr:from>
      <cdr:x>0.0723</cdr:x>
      <cdr:y>0.01645</cdr:y>
    </cdr:from>
    <cdr:to>
      <cdr:x>0.16421</cdr:x>
      <cdr:y>0.09699</cdr:y>
    </cdr:to>
    <cdr:sp macro="" textlink="">
      <cdr:nvSpPr>
        <cdr:cNvPr id="2" name="Textfeld 4"/>
        <cdr:cNvSpPr txBox="1"/>
      </cdr:nvSpPr>
      <cdr:spPr>
        <a:xfrm xmlns:a="http://schemas.openxmlformats.org/drawingml/2006/main">
          <a:off x="374635" y="44324"/>
          <a:ext cx="476241" cy="216972"/>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000"/>
            <a:t>TWh</a:t>
          </a:r>
        </a:p>
      </cdr:txBody>
    </cdr:sp>
  </cdr:relSizeAnchor>
  <cdr:relSizeAnchor xmlns:cdr="http://schemas.openxmlformats.org/drawingml/2006/chartDrawing">
    <cdr:from>
      <cdr:x>0.06846</cdr:x>
      <cdr:y>0.01645</cdr:y>
    </cdr:from>
    <cdr:to>
      <cdr:x>0.16037</cdr:x>
      <cdr:y>0.09699</cdr:y>
    </cdr:to>
    <cdr:sp macro="" textlink="">
      <cdr:nvSpPr>
        <cdr:cNvPr id="3" name="Textfeld 4"/>
        <cdr:cNvSpPr txBox="1"/>
      </cdr:nvSpPr>
      <cdr:spPr>
        <a:xfrm xmlns:a="http://schemas.openxmlformats.org/drawingml/2006/main">
          <a:off x="407321" y="62120"/>
          <a:ext cx="546860" cy="304144"/>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000"/>
            <a:t>TWh</a:t>
          </a:r>
        </a:p>
      </cdr:txBody>
    </cdr:sp>
  </cdr:relSizeAnchor>
</c:userShapes>
</file>

<file path=xl/drawings/drawing51.xml><?xml version="1.0" encoding="utf-8"?>
<xdr:wsDr xmlns:xdr="http://schemas.openxmlformats.org/drawingml/2006/spreadsheetDrawing" xmlns:a="http://schemas.openxmlformats.org/drawingml/2006/main">
  <xdr:twoCellAnchor>
    <xdr:from>
      <xdr:col>15</xdr:col>
      <xdr:colOff>97790</xdr:colOff>
      <xdr:row>25</xdr:row>
      <xdr:rowOff>142240</xdr:rowOff>
    </xdr:from>
    <xdr:to>
      <xdr:col>18</xdr:col>
      <xdr:colOff>1329690</xdr:colOff>
      <xdr:row>43</xdr:row>
      <xdr:rowOff>25400</xdr:rowOff>
    </xdr:to>
    <xdr:graphicFrame macro="">
      <xdr:nvGraphicFramePr>
        <xdr:cNvPr id="2" name="Diagramm 10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95250</xdr:colOff>
      <xdr:row>25</xdr:row>
      <xdr:rowOff>147320</xdr:rowOff>
    </xdr:from>
    <xdr:to>
      <xdr:col>5</xdr:col>
      <xdr:colOff>716280</xdr:colOff>
      <xdr:row>42</xdr:row>
      <xdr:rowOff>101600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46990</xdr:colOff>
      <xdr:row>43</xdr:row>
      <xdr:rowOff>62230</xdr:rowOff>
    </xdr:from>
    <xdr:to>
      <xdr:col>7</xdr:col>
      <xdr:colOff>701040</xdr:colOff>
      <xdr:row>61</xdr:row>
      <xdr:rowOff>72390</xdr:rowOff>
    </xdr:to>
    <xdr:grpSp>
      <xdr:nvGrpSpPr>
        <xdr:cNvPr id="2" name="Gruppieren 1"/>
        <xdr:cNvGrpSpPr/>
      </xdr:nvGrpSpPr>
      <xdr:grpSpPr>
        <a:xfrm>
          <a:off x="48514" y="5781802"/>
          <a:ext cx="5776214" cy="3329432"/>
          <a:chOff x="46990" y="5541010"/>
          <a:chExt cx="5614311" cy="3302000"/>
        </a:xfrm>
      </xdr:grpSpPr>
      <xdr:graphicFrame macro="">
        <xdr:nvGraphicFramePr>
          <xdr:cNvPr id="3" name="Diagramm 2"/>
          <xdr:cNvGraphicFramePr>
            <a:graphicFrameLocks/>
          </xdr:cNvGraphicFramePr>
        </xdr:nvGraphicFramePr>
        <xdr:xfrm>
          <a:off x="46990" y="5541010"/>
          <a:ext cx="5614311" cy="3302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Diagramm 3"/>
          <xdr:cNvGraphicFramePr>
            <a:graphicFrameLocks/>
          </xdr:cNvGraphicFramePr>
        </xdr:nvGraphicFramePr>
        <xdr:xfrm>
          <a:off x="3337896" y="5576570"/>
          <a:ext cx="2299970" cy="173736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54.xml><?xml version="1.0" encoding="utf-8"?>
<c:userShapes xmlns:c="http://schemas.openxmlformats.org/drawingml/2006/chart">
  <cdr:relSizeAnchor xmlns:cdr="http://schemas.openxmlformats.org/drawingml/2006/chartDrawing">
    <cdr:from>
      <cdr:x>0.08663</cdr:x>
      <cdr:y>0.02778</cdr:y>
    </cdr:from>
    <cdr:to>
      <cdr:x>0.25187</cdr:x>
      <cdr:y>0.12732</cdr:y>
    </cdr:to>
    <cdr:sp macro="" textlink="">
      <cdr:nvSpPr>
        <cdr:cNvPr id="2" name="Textfeld 1"/>
        <cdr:cNvSpPr txBox="1"/>
      </cdr:nvSpPr>
      <cdr:spPr>
        <a:xfrm xmlns:a="http://schemas.openxmlformats.org/drawingml/2006/main">
          <a:off x="441184" y="76204"/>
          <a:ext cx="841518" cy="273058"/>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de-DE" sz="1000"/>
            <a:t>Mio. Tonnen</a:t>
          </a:r>
        </a:p>
      </cdr:txBody>
    </cdr:sp>
  </cdr:relSizeAnchor>
  <cdr:relSizeAnchor xmlns:cdr="http://schemas.openxmlformats.org/drawingml/2006/chartDrawing">
    <cdr:from>
      <cdr:x>0.61041</cdr:x>
      <cdr:y>0.31808</cdr:y>
    </cdr:from>
    <cdr:to>
      <cdr:x>0.70501</cdr:x>
      <cdr:y>0.87192</cdr:y>
    </cdr:to>
    <cdr:sp macro="" textlink="">
      <cdr:nvSpPr>
        <cdr:cNvPr id="4" name="Textfeld 3"/>
        <cdr:cNvSpPr txBox="1"/>
      </cdr:nvSpPr>
      <cdr:spPr>
        <a:xfrm xmlns:a="http://schemas.openxmlformats.org/drawingml/2006/main">
          <a:off x="3534231" y="1050300"/>
          <a:ext cx="547728" cy="182879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100" b="1">
            <a:solidFill>
              <a:schemeClr val="accent3"/>
            </a:solidFill>
          </a:endParaRPr>
        </a:p>
        <a:p xmlns:a="http://schemas.openxmlformats.org/drawingml/2006/main">
          <a:r>
            <a:rPr lang="de-DE" sz="1100" b="1">
              <a:solidFill>
                <a:schemeClr val="accent1">
                  <a:lumMod val="75000"/>
                </a:schemeClr>
              </a:solidFill>
            </a:rPr>
            <a:t> -11,0%</a:t>
          </a:r>
        </a:p>
        <a:p xmlns:a="http://schemas.openxmlformats.org/drawingml/2006/main">
          <a:endParaRPr lang="de-DE" sz="1100" b="1">
            <a:solidFill>
              <a:schemeClr val="accent1">
                <a:lumMod val="75000"/>
              </a:schemeClr>
            </a:solidFill>
          </a:endParaRPr>
        </a:p>
        <a:p xmlns:a="http://schemas.openxmlformats.org/drawingml/2006/main">
          <a:r>
            <a:rPr lang="de-DE" sz="1100" b="1">
              <a:solidFill>
                <a:schemeClr val="accent3">
                  <a:lumMod val="75000"/>
                </a:schemeClr>
              </a:solidFill>
            </a:rPr>
            <a:t> -33,9%</a:t>
          </a:r>
        </a:p>
        <a:p xmlns:a="http://schemas.openxmlformats.org/drawingml/2006/main">
          <a:endParaRPr lang="de-DE" sz="500" b="1">
            <a:solidFill>
              <a:schemeClr val="accent4">
                <a:lumMod val="75000"/>
              </a:schemeClr>
            </a:solidFill>
          </a:endParaRPr>
        </a:p>
        <a:p xmlns:a="http://schemas.openxmlformats.org/drawingml/2006/main">
          <a:r>
            <a:rPr lang="de-DE" sz="1100" b="1">
              <a:solidFill>
                <a:schemeClr val="accent4">
                  <a:lumMod val="75000"/>
                </a:schemeClr>
              </a:solidFill>
            </a:rPr>
            <a:t> -39,5%</a:t>
          </a:r>
        </a:p>
        <a:p xmlns:a="http://schemas.openxmlformats.org/drawingml/2006/main">
          <a:endParaRPr lang="de-DE" sz="300" b="1">
            <a:solidFill>
              <a:schemeClr val="accent4">
                <a:lumMod val="75000"/>
              </a:schemeClr>
            </a:solidFill>
          </a:endParaRPr>
        </a:p>
        <a:p xmlns:a="http://schemas.openxmlformats.org/drawingml/2006/main">
          <a:r>
            <a:rPr lang="de-DE" sz="1100" b="1">
              <a:solidFill>
                <a:schemeClr val="accent2">
                  <a:lumMod val="75000"/>
                </a:schemeClr>
              </a:solidFill>
            </a:rPr>
            <a:t> -36,9%</a:t>
          </a:r>
        </a:p>
        <a:p xmlns:a="http://schemas.openxmlformats.org/drawingml/2006/main">
          <a:endParaRPr lang="de-DE" sz="1100" b="1">
            <a:solidFill>
              <a:schemeClr val="bg1">
                <a:lumMod val="50000"/>
              </a:schemeClr>
            </a:solidFill>
          </a:endParaRPr>
        </a:p>
        <a:p xmlns:a="http://schemas.openxmlformats.org/drawingml/2006/main">
          <a:r>
            <a:rPr lang="de-DE" sz="1100" b="1">
              <a:solidFill>
                <a:schemeClr val="bg1">
                  <a:lumMod val="50000"/>
                </a:schemeClr>
              </a:solidFill>
            </a:rPr>
            <a:t> -34,1%</a:t>
          </a:r>
        </a:p>
        <a:p xmlns:a="http://schemas.openxmlformats.org/drawingml/2006/main">
          <a:r>
            <a:rPr lang="de-DE" sz="1100" b="1">
              <a:solidFill>
                <a:srgbClr val="9BBB59"/>
              </a:solidFill>
            </a:rPr>
            <a:t>+62,8%</a:t>
          </a:r>
        </a:p>
      </cdr:txBody>
    </cdr:sp>
  </cdr:relSizeAnchor>
  <cdr:relSizeAnchor xmlns:cdr="http://schemas.openxmlformats.org/drawingml/2006/chartDrawing">
    <cdr:from>
      <cdr:x>0.08663</cdr:x>
      <cdr:y>0.02778</cdr:y>
    </cdr:from>
    <cdr:to>
      <cdr:x>0.25187</cdr:x>
      <cdr:y>0.12732</cdr:y>
    </cdr:to>
    <cdr:sp macro="" textlink="">
      <cdr:nvSpPr>
        <cdr:cNvPr id="6" name="Textfeld 1"/>
        <cdr:cNvSpPr txBox="1"/>
      </cdr:nvSpPr>
      <cdr:spPr>
        <a:xfrm xmlns:a="http://schemas.openxmlformats.org/drawingml/2006/main">
          <a:off x="441184" y="76204"/>
          <a:ext cx="841518" cy="273058"/>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de-DE" sz="1000"/>
            <a:t>Mio. Tonnen</a:t>
          </a:r>
        </a:p>
      </cdr:txBody>
    </cdr:sp>
  </cdr:relSizeAnchor>
  <cdr:relSizeAnchor xmlns:cdr="http://schemas.openxmlformats.org/drawingml/2006/chartDrawing">
    <cdr:from>
      <cdr:x>0.08663</cdr:x>
      <cdr:y>0.02778</cdr:y>
    </cdr:from>
    <cdr:to>
      <cdr:x>0.25187</cdr:x>
      <cdr:y>0.12732</cdr:y>
    </cdr:to>
    <cdr:sp macro="" textlink="">
      <cdr:nvSpPr>
        <cdr:cNvPr id="13" name="Textfeld 1"/>
        <cdr:cNvSpPr txBox="1"/>
      </cdr:nvSpPr>
      <cdr:spPr>
        <a:xfrm xmlns:a="http://schemas.openxmlformats.org/drawingml/2006/main">
          <a:off x="441184" y="76204"/>
          <a:ext cx="841518" cy="273058"/>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de-DE" sz="1000"/>
            <a:t>Mio. Tonnen</a:t>
          </a:r>
        </a:p>
      </cdr:txBody>
    </cdr:sp>
  </cdr:relSizeAnchor>
  <cdr:relSizeAnchor xmlns:cdr="http://schemas.openxmlformats.org/drawingml/2006/chartDrawing">
    <cdr:from>
      <cdr:x>0.08663</cdr:x>
      <cdr:y>0.02778</cdr:y>
    </cdr:from>
    <cdr:to>
      <cdr:x>0.25187</cdr:x>
      <cdr:y>0.12732</cdr:y>
    </cdr:to>
    <cdr:sp macro="" textlink="">
      <cdr:nvSpPr>
        <cdr:cNvPr id="17" name="Textfeld 1"/>
        <cdr:cNvSpPr txBox="1"/>
      </cdr:nvSpPr>
      <cdr:spPr>
        <a:xfrm xmlns:a="http://schemas.openxmlformats.org/drawingml/2006/main">
          <a:off x="441184" y="76204"/>
          <a:ext cx="841518" cy="273058"/>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de-DE" sz="1000"/>
            <a:t>Mio. Tonnen</a:t>
          </a:r>
        </a:p>
      </cdr:txBody>
    </cdr:sp>
  </cdr:relSizeAnchor>
  <cdr:relSizeAnchor xmlns:cdr="http://schemas.openxmlformats.org/drawingml/2006/chartDrawing">
    <cdr:from>
      <cdr:x>0.01518</cdr:x>
      <cdr:y>0.92055</cdr:y>
    </cdr:from>
    <cdr:to>
      <cdr:x>0.52588</cdr:x>
      <cdr:y>0.98365</cdr:y>
    </cdr:to>
    <cdr:sp macro="" textlink="">
      <cdr:nvSpPr>
        <cdr:cNvPr id="14" name="Textfeld 1"/>
        <cdr:cNvSpPr txBox="1"/>
      </cdr:nvSpPr>
      <cdr:spPr>
        <a:xfrm xmlns:a="http://schemas.openxmlformats.org/drawingml/2006/main">
          <a:off x="88900" y="3060700"/>
          <a:ext cx="2991297" cy="2097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900"/>
            <a:t>*  inkl. prozessbedingter CO</a:t>
          </a:r>
          <a:r>
            <a:rPr lang="de-DE" sz="900" baseline="-25000"/>
            <a:t>2</a:t>
          </a:r>
          <a:r>
            <a:rPr lang="de-DE" sz="900"/>
            <a:t>-Emissionen</a:t>
          </a:r>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121920</xdr:colOff>
      <xdr:row>41</xdr:row>
      <xdr:rowOff>30480</xdr:rowOff>
    </xdr:from>
    <xdr:to>
      <xdr:col>4</xdr:col>
      <xdr:colOff>1090930</xdr:colOff>
      <xdr:row>56</xdr:row>
      <xdr:rowOff>172720</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0.12922</cdr:x>
      <cdr:y>0.00816</cdr:y>
    </cdr:from>
    <cdr:to>
      <cdr:x>0.29424</cdr:x>
      <cdr:y>0.09667</cdr:y>
    </cdr:to>
    <cdr:sp macro="" textlink="">
      <cdr:nvSpPr>
        <cdr:cNvPr id="2" name="Textfeld 1"/>
        <cdr:cNvSpPr txBox="1"/>
      </cdr:nvSpPr>
      <cdr:spPr>
        <a:xfrm xmlns:a="http://schemas.openxmlformats.org/drawingml/2006/main">
          <a:off x="743071" y="23711"/>
          <a:ext cx="948958" cy="257189"/>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de-DE" sz="1000"/>
            <a:t>g CO</a:t>
          </a:r>
          <a:r>
            <a:rPr lang="de-DE" sz="1000" baseline="-25000"/>
            <a:t>2</a:t>
          </a:r>
          <a:r>
            <a:rPr lang="de-DE" sz="1000"/>
            <a:t>/kWh</a:t>
          </a:r>
        </a:p>
      </cdr:txBody>
    </cdr:sp>
  </cdr:relSizeAnchor>
</c:userShapes>
</file>

<file path=xl/drawings/drawing57.xml><?xml version="1.0" encoding="utf-8"?>
<xdr:wsDr xmlns:xdr="http://schemas.openxmlformats.org/drawingml/2006/spreadsheetDrawing" xmlns:a="http://schemas.openxmlformats.org/drawingml/2006/main">
  <xdr:twoCellAnchor>
    <xdr:from>
      <xdr:col>6</xdr:col>
      <xdr:colOff>152400</xdr:colOff>
      <xdr:row>33</xdr:row>
      <xdr:rowOff>124460</xdr:rowOff>
    </xdr:from>
    <xdr:to>
      <xdr:col>11</xdr:col>
      <xdr:colOff>952500</xdr:colOff>
      <xdr:row>49</xdr:row>
      <xdr:rowOff>114300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106680</xdr:colOff>
      <xdr:row>33</xdr:row>
      <xdr:rowOff>3810</xdr:rowOff>
    </xdr:from>
    <xdr:to>
      <xdr:col>5</xdr:col>
      <xdr:colOff>819150</xdr:colOff>
      <xdr:row>49</xdr:row>
      <xdr:rowOff>119380</xdr:rowOff>
    </xdr:to>
    <xdr:graphicFrame macro="">
      <xdr:nvGraphicFramePr>
        <xdr:cNvPr id="2"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6</xdr:col>
      <xdr:colOff>114300</xdr:colOff>
      <xdr:row>32</xdr:row>
      <xdr:rowOff>114300</xdr:rowOff>
    </xdr:from>
    <xdr:to>
      <xdr:col>11</xdr:col>
      <xdr:colOff>640080</xdr:colOff>
      <xdr:row>49</xdr:row>
      <xdr:rowOff>106680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213360</xdr:colOff>
      <xdr:row>42</xdr:row>
      <xdr:rowOff>90170</xdr:rowOff>
    </xdr:from>
    <xdr:to>
      <xdr:col>8</xdr:col>
      <xdr:colOff>533400</xdr:colOff>
      <xdr:row>60</xdr:row>
      <xdr:rowOff>165500</xdr:rowOff>
    </xdr:to>
    <xdr:grpSp>
      <xdr:nvGrpSpPr>
        <xdr:cNvPr id="2" name="Gruppieren 1"/>
        <xdr:cNvGrpSpPr/>
      </xdr:nvGrpSpPr>
      <xdr:grpSpPr>
        <a:xfrm>
          <a:off x="213360" y="4685030"/>
          <a:ext cx="5684520" cy="3214770"/>
          <a:chOff x="213360" y="5553710"/>
          <a:chExt cx="5684520" cy="3214770"/>
        </a:xfrm>
      </xdr:grpSpPr>
      <xdr:graphicFrame macro="">
        <xdr:nvGraphicFramePr>
          <xdr:cNvPr id="3" name="Diagramm 25"/>
          <xdr:cNvGraphicFramePr>
            <a:graphicFrameLocks/>
          </xdr:cNvGraphicFramePr>
        </xdr:nvGraphicFramePr>
        <xdr:xfrm>
          <a:off x="213360" y="5553710"/>
          <a:ext cx="5684520" cy="318643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feld 3"/>
          <xdr:cNvSpPr txBox="1"/>
        </xdr:nvSpPr>
        <xdr:spPr>
          <a:xfrm>
            <a:off x="213360" y="8503920"/>
            <a:ext cx="228780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a:t>*) inkl. prozessbedingte Emissionen  </a:t>
            </a:r>
          </a:p>
        </xdr:txBody>
      </xdr:sp>
    </xdr:grp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83820</xdr:colOff>
      <xdr:row>32</xdr:row>
      <xdr:rowOff>111760</xdr:rowOff>
    </xdr:from>
    <xdr:to>
      <xdr:col>5</xdr:col>
      <xdr:colOff>824230</xdr:colOff>
      <xdr:row>49</xdr:row>
      <xdr:rowOff>68580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7</xdr:col>
      <xdr:colOff>184150</xdr:colOff>
      <xdr:row>41</xdr:row>
      <xdr:rowOff>73661</xdr:rowOff>
    </xdr:from>
    <xdr:to>
      <xdr:col>13</xdr:col>
      <xdr:colOff>784860</xdr:colOff>
      <xdr:row>58</xdr:row>
      <xdr:rowOff>144780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47624</xdr:colOff>
      <xdr:row>37</xdr:row>
      <xdr:rowOff>129540</xdr:rowOff>
    </xdr:from>
    <xdr:to>
      <xdr:col>3</xdr:col>
      <xdr:colOff>590549</xdr:colOff>
      <xdr:row>53</xdr:row>
      <xdr:rowOff>9525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628650</xdr:colOff>
      <xdr:row>37</xdr:row>
      <xdr:rowOff>146050</xdr:rowOff>
    </xdr:from>
    <xdr:to>
      <xdr:col>7</xdr:col>
      <xdr:colOff>668655</xdr:colOff>
      <xdr:row>52</xdr:row>
      <xdr:rowOff>171450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xdr:col>
      <xdr:colOff>15240</xdr:colOff>
      <xdr:row>38</xdr:row>
      <xdr:rowOff>0</xdr:rowOff>
    </xdr:from>
    <xdr:ext cx="1289520" cy="575309"/>
    <xdr:sp macro="" textlink="">
      <xdr:nvSpPr>
        <xdr:cNvPr id="4" name="Textfeld 3"/>
        <xdr:cNvSpPr txBox="1"/>
      </xdr:nvSpPr>
      <xdr:spPr>
        <a:xfrm>
          <a:off x="1539240" y="5974080"/>
          <a:ext cx="1289520" cy="575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DE" sz="1200"/>
            <a:t>Schleswig-Holstein</a:t>
          </a:r>
          <a:r>
            <a:rPr lang="de-DE" sz="1200" baseline="0"/>
            <a:t> </a:t>
          </a:r>
        </a:p>
        <a:p>
          <a:r>
            <a:rPr lang="de-DE" sz="1200" baseline="0"/>
            <a:t>            2019</a:t>
          </a:r>
        </a:p>
        <a:p>
          <a:endParaRPr lang="de-DE" sz="1200" baseline="0"/>
        </a:p>
      </xdr:txBody>
    </xdr:sp>
    <xdr:clientData/>
  </xdr:oneCellAnchor>
</xdr:wsDr>
</file>

<file path=xl/drawings/drawing63.xml><?xml version="1.0" encoding="utf-8"?>
<c:userShapes xmlns:c="http://schemas.openxmlformats.org/drawingml/2006/chart">
  <cdr:relSizeAnchor xmlns:cdr="http://schemas.openxmlformats.org/drawingml/2006/chartDrawing">
    <cdr:from>
      <cdr:x>0.67489</cdr:x>
      <cdr:y>0.00484</cdr:y>
    </cdr:from>
    <cdr:to>
      <cdr:x>1</cdr:x>
      <cdr:y>0.18394</cdr:y>
    </cdr:to>
    <cdr:sp macro="" textlink="">
      <cdr:nvSpPr>
        <cdr:cNvPr id="2" name="Textfeld 1"/>
        <cdr:cNvSpPr txBox="1"/>
      </cdr:nvSpPr>
      <cdr:spPr>
        <a:xfrm xmlns:a="http://schemas.openxmlformats.org/drawingml/2006/main">
          <a:off x="2084070" y="13411"/>
          <a:ext cx="1003935" cy="4958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200"/>
            <a:t>Deutschland </a:t>
          </a:r>
        </a:p>
        <a:p xmlns:a="http://schemas.openxmlformats.org/drawingml/2006/main">
          <a:r>
            <a:rPr lang="de-DE" sz="1200"/>
            <a:t>        2019</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480060</xdr:colOff>
      <xdr:row>34</xdr:row>
      <xdr:rowOff>129540</xdr:rowOff>
    </xdr:from>
    <xdr:to>
      <xdr:col>6</xdr:col>
      <xdr:colOff>396240</xdr:colOff>
      <xdr:row>52</xdr:row>
      <xdr:rowOff>60960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0.25933</cdr:x>
      <cdr:y>0.046</cdr:y>
    </cdr:from>
    <cdr:to>
      <cdr:x>0.45933</cdr:x>
      <cdr:y>1</cdr:y>
    </cdr:to>
    <cdr:sp macro="" textlink="">
      <cdr:nvSpPr>
        <cdr:cNvPr id="3" name="Textfeld 2"/>
        <cdr:cNvSpPr txBox="1"/>
      </cdr:nvSpPr>
      <cdr:spPr>
        <a:xfrm xmlns:a="http://schemas.openxmlformats.org/drawingml/2006/main">
          <a:off x="1319537" y="146685"/>
          <a:ext cx="1017651" cy="30422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b="1"/>
            <a:t>Summe: 4,9</a:t>
          </a:r>
          <a:endParaRPr lang="de-DE" sz="200"/>
        </a:p>
        <a:p xmlns:a="http://schemas.openxmlformats.org/drawingml/2006/main">
          <a:r>
            <a:rPr lang="de-DE" sz="1100"/>
            <a:t>                            Siedlungen</a:t>
          </a:r>
        </a:p>
        <a:p xmlns:a="http://schemas.openxmlformats.org/drawingml/2006/main">
          <a:r>
            <a:rPr lang="de-DE" sz="1100"/>
            <a:t>                            Feuchtgebiete</a:t>
          </a:r>
        </a:p>
        <a:p xmlns:a="http://schemas.openxmlformats.org/drawingml/2006/main">
          <a:endParaRPr lang="de-DE" sz="1100"/>
        </a:p>
        <a:p xmlns:a="http://schemas.openxmlformats.org/drawingml/2006/main">
          <a:endParaRPr lang="de-DE" sz="1100"/>
        </a:p>
        <a:p xmlns:a="http://schemas.openxmlformats.org/drawingml/2006/main">
          <a:endParaRPr lang="de-DE" sz="1100"/>
        </a:p>
        <a:p xmlns:a="http://schemas.openxmlformats.org/drawingml/2006/main">
          <a:r>
            <a:rPr lang="de-DE" sz="1100"/>
            <a:t>                            Grünland</a:t>
          </a:r>
        </a:p>
        <a:p xmlns:a="http://schemas.openxmlformats.org/drawingml/2006/main">
          <a:endParaRPr lang="de-DE" sz="100"/>
        </a:p>
        <a:p xmlns:a="http://schemas.openxmlformats.org/drawingml/2006/main">
          <a:r>
            <a:rPr lang="de-DE" sz="1100"/>
            <a:t>                                                                   </a:t>
          </a:r>
          <a:r>
            <a:rPr lang="de-DE" sz="1100" b="1"/>
            <a:t>Differenz: 4,2</a:t>
          </a:r>
          <a:endParaRPr lang="de-DE" sz="1100"/>
        </a:p>
        <a:p xmlns:a="http://schemas.openxmlformats.org/drawingml/2006/main">
          <a:endParaRPr lang="de-DE" sz="1000"/>
        </a:p>
        <a:p xmlns:a="http://schemas.openxmlformats.org/drawingml/2006/main">
          <a:endParaRPr lang="de-DE" sz="1300"/>
        </a:p>
        <a:p xmlns:a="http://schemas.openxmlformats.org/drawingml/2006/main">
          <a:endParaRPr lang="de-DE" sz="1300"/>
        </a:p>
        <a:p xmlns:a="http://schemas.openxmlformats.org/drawingml/2006/main">
          <a:endParaRPr lang="de-DE" sz="1700"/>
        </a:p>
        <a:p xmlns:a="http://schemas.openxmlformats.org/drawingml/2006/main">
          <a:r>
            <a:rPr lang="de-DE" sz="1100"/>
            <a:t>                            Ackerland                      </a:t>
          </a:r>
          <a:r>
            <a:rPr lang="de-DE" sz="1100" b="1"/>
            <a:t>Summe: 0,7</a:t>
          </a:r>
          <a:endParaRPr lang="de-DE" sz="1100"/>
        </a:p>
        <a:p xmlns:a="http://schemas.openxmlformats.org/drawingml/2006/main">
          <a:endParaRPr lang="de-DE" sz="500"/>
        </a:p>
        <a:p xmlns:a="http://schemas.openxmlformats.org/drawingml/2006/main">
          <a:r>
            <a:rPr lang="de-DE" sz="1100"/>
            <a:t>                                                                                               Wald</a:t>
          </a:r>
        </a:p>
      </cdr:txBody>
    </cdr:sp>
  </cdr:relSizeAnchor>
  <cdr:relSizeAnchor xmlns:cdr="http://schemas.openxmlformats.org/drawingml/2006/chartDrawing">
    <cdr:from>
      <cdr:x>0.00333</cdr:x>
      <cdr:y>0.10833</cdr:y>
    </cdr:from>
    <cdr:to>
      <cdr:x>0.06167</cdr:x>
      <cdr:y>0.78333</cdr:y>
    </cdr:to>
    <cdr:sp macro="" textlink="">
      <cdr:nvSpPr>
        <cdr:cNvPr id="2" name="Textfeld 1"/>
        <cdr:cNvSpPr txBox="1"/>
      </cdr:nvSpPr>
      <cdr:spPr>
        <a:xfrm xmlns:a="http://schemas.openxmlformats.org/drawingml/2006/main" rot="16200000">
          <a:off x="-777240" y="1089660"/>
          <a:ext cx="1851660"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Mio. Tonnen CO2-Äquivalente</a:t>
          </a:r>
        </a:p>
      </cdr:txBody>
    </cdr:sp>
  </cdr:relSizeAnchor>
  <cdr:relSizeAnchor xmlns:cdr="http://schemas.openxmlformats.org/drawingml/2006/chartDrawing">
    <cdr:from>
      <cdr:x>0.617</cdr:x>
      <cdr:y>0.13411</cdr:y>
    </cdr:from>
    <cdr:to>
      <cdr:x>0.66867</cdr:x>
      <cdr:y>0.79421</cdr:y>
    </cdr:to>
    <cdr:sp macro="" textlink="">
      <cdr:nvSpPr>
        <cdr:cNvPr id="5" name="Geschweifte Klammer links 4"/>
        <cdr:cNvSpPr/>
      </cdr:nvSpPr>
      <cdr:spPr>
        <a:xfrm xmlns:a="http://schemas.openxmlformats.org/drawingml/2006/main" flipH="1">
          <a:off x="3139453" y="427673"/>
          <a:ext cx="262910" cy="2105024"/>
        </a:xfrm>
        <a:prstGeom xmlns:a="http://schemas.openxmlformats.org/drawingml/2006/main" prst="leftBrac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de-DE"/>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190500</xdr:colOff>
      <xdr:row>36</xdr:row>
      <xdr:rowOff>106680</xdr:rowOff>
    </xdr:from>
    <xdr:to>
      <xdr:col>5</xdr:col>
      <xdr:colOff>853440</xdr:colOff>
      <xdr:row>52</xdr:row>
      <xdr:rowOff>83820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0.01667</cdr:x>
      <cdr:y>0.04815</cdr:y>
    </cdr:from>
    <cdr:to>
      <cdr:x>0.11222</cdr:x>
      <cdr:y>0.98889</cdr:y>
    </cdr:to>
    <cdr:sp macro="" textlink="">
      <cdr:nvSpPr>
        <cdr:cNvPr id="2" name="Textfeld 1"/>
        <cdr:cNvSpPr txBox="1"/>
      </cdr:nvSpPr>
      <cdr:spPr>
        <a:xfrm xmlns:a="http://schemas.openxmlformats.org/drawingml/2006/main" rot="16200000">
          <a:off x="-995680" y="1203960"/>
          <a:ext cx="2580640" cy="43688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de-DE" sz="1100"/>
            <a:t>THG-Emissionen</a:t>
          </a:r>
          <a:r>
            <a:rPr lang="de-DE" sz="1100" baseline="0"/>
            <a:t> in Mio. </a:t>
          </a:r>
        </a:p>
        <a:p xmlns:a="http://schemas.openxmlformats.org/drawingml/2006/main">
          <a:pPr algn="ctr"/>
          <a:r>
            <a:rPr lang="de-DE" sz="1100" baseline="0"/>
            <a:t>t CO</a:t>
          </a:r>
          <a:r>
            <a:rPr lang="de-DE" sz="1100" baseline="-25000"/>
            <a:t>2</a:t>
          </a:r>
          <a:r>
            <a:rPr lang="de-DE" sz="1100" baseline="0"/>
            <a:t>-Äquivalenten</a:t>
          </a:r>
          <a:endParaRPr lang="de-DE" sz="1100"/>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165100</xdr:colOff>
      <xdr:row>46</xdr:row>
      <xdr:rowOff>90170</xdr:rowOff>
    </xdr:from>
    <xdr:to>
      <xdr:col>6</xdr:col>
      <xdr:colOff>751840</xdr:colOff>
      <xdr:row>62</xdr:row>
      <xdr:rowOff>99060</xdr:rowOff>
    </xdr:to>
    <xdr:graphicFrame macro="">
      <xdr:nvGraphicFramePr>
        <xdr:cNvPr id="2" name="Diagram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0.09205</cdr:x>
      <cdr:y>0.00703</cdr:y>
    </cdr:from>
    <cdr:to>
      <cdr:x>0.34044</cdr:x>
      <cdr:y>0.15234</cdr:y>
    </cdr:to>
    <cdr:sp macro="" textlink="">
      <cdr:nvSpPr>
        <cdr:cNvPr id="2" name="Textfeld 1"/>
        <cdr:cNvSpPr txBox="1"/>
      </cdr:nvSpPr>
      <cdr:spPr>
        <a:xfrm xmlns:a="http://schemas.openxmlformats.org/drawingml/2006/main">
          <a:off x="514142" y="13704"/>
          <a:ext cx="1387372" cy="283476"/>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de-DE" sz="1000" b="0"/>
            <a:t>Tonnen pro Einwohner</a:t>
          </a:r>
        </a:p>
      </cdr:txBody>
    </cdr:sp>
  </cdr:relSizeAnchor>
  <cdr:relSizeAnchor xmlns:cdr="http://schemas.openxmlformats.org/drawingml/2006/chartDrawing">
    <cdr:from>
      <cdr:x>0.77335</cdr:x>
      <cdr:y>0.40827</cdr:y>
    </cdr:from>
    <cdr:to>
      <cdr:x>0.87428</cdr:x>
      <cdr:y>0.58419</cdr:y>
    </cdr:to>
    <cdr:sp macro="" textlink="">
      <cdr:nvSpPr>
        <cdr:cNvPr id="3" name="Rechteck 2"/>
        <cdr:cNvSpPr/>
      </cdr:nvSpPr>
      <cdr:spPr>
        <a:xfrm xmlns:a="http://schemas.openxmlformats.org/drawingml/2006/main">
          <a:off x="4437384" y="1167142"/>
          <a:ext cx="579116" cy="502915"/>
        </a:xfrm>
        <a:prstGeom xmlns:a="http://schemas.openxmlformats.org/drawingml/2006/main" prst="rect">
          <a:avLst/>
        </a:prstGeom>
        <a:solidFill xmlns:a="http://schemas.openxmlformats.org/drawingml/2006/main">
          <a:schemeClr val="bg1">
            <a:alpha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relSizeAnchor>
</c:userShapes>
</file>

<file path=xl/drawings/drawing7.xml><?xml version="1.0" encoding="utf-8"?>
<c:userShapes xmlns:c="http://schemas.openxmlformats.org/drawingml/2006/chart">
  <cdr:relSizeAnchor xmlns:cdr="http://schemas.openxmlformats.org/drawingml/2006/chartDrawing">
    <cdr:from>
      <cdr:x>0.88328</cdr:x>
      <cdr:y>0.20091</cdr:y>
    </cdr:from>
    <cdr:to>
      <cdr:x>0.88338</cdr:x>
      <cdr:y>0.51933</cdr:y>
    </cdr:to>
    <cdr:sp macro="" textlink="">
      <cdr:nvSpPr>
        <cdr:cNvPr id="71683" name="Line 3"/>
        <cdr:cNvSpPr>
          <a:spLocks xmlns:a="http://schemas.openxmlformats.org/drawingml/2006/main" noChangeShapeType="1"/>
        </cdr:cNvSpPr>
      </cdr:nvSpPr>
      <cdr:spPr bwMode="auto">
        <a:xfrm xmlns:a="http://schemas.openxmlformats.org/drawingml/2006/main">
          <a:off x="5021020" y="640173"/>
          <a:ext cx="560" cy="1014637"/>
        </a:xfrm>
        <a:prstGeom xmlns:a="http://schemas.openxmlformats.org/drawingml/2006/main" prst="line">
          <a:avLst/>
        </a:prstGeom>
        <a:noFill xmlns:a="http://schemas.openxmlformats.org/drawingml/2006/main"/>
        <a:ln xmlns:a="http://schemas.openxmlformats.org/drawingml/2006/main" w="25400">
          <a:solidFill>
            <a:schemeClr val="accent3">
              <a:lumMod val="75000"/>
            </a:schemeClr>
          </a:solidFill>
          <a:round/>
          <a:headEnd/>
          <a:tailEnd type="triangle" w="med" len="me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0.88433</cdr:x>
      <cdr:y>0.52412</cdr:y>
    </cdr:from>
    <cdr:to>
      <cdr:x>0.99308</cdr:x>
      <cdr:y>0.86182</cdr:y>
    </cdr:to>
    <cdr:sp macro="" textlink="">
      <cdr:nvSpPr>
        <cdr:cNvPr id="2" name="Textfeld 1"/>
        <cdr:cNvSpPr txBox="1"/>
      </cdr:nvSpPr>
      <cdr:spPr>
        <a:xfrm xmlns:a="http://schemas.openxmlformats.org/drawingml/2006/main">
          <a:off x="5026986" y="1670065"/>
          <a:ext cx="618192" cy="10760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b="1">
              <a:solidFill>
                <a:schemeClr val="accent1">
                  <a:lumMod val="75000"/>
                </a:schemeClr>
              </a:solidFill>
            </a:rPr>
            <a:t>-31%</a:t>
          </a:r>
        </a:p>
        <a:p xmlns:a="http://schemas.openxmlformats.org/drawingml/2006/main">
          <a:r>
            <a:rPr lang="de-DE" sz="1100">
              <a:solidFill>
                <a:schemeClr val="accent1">
                  <a:lumMod val="75000"/>
                </a:schemeClr>
              </a:solidFill>
            </a:rPr>
            <a:t>-34%</a:t>
          </a:r>
        </a:p>
        <a:p xmlns:a="http://schemas.openxmlformats.org/drawingml/2006/main">
          <a:r>
            <a:rPr lang="de-DE" sz="1100">
              <a:solidFill>
                <a:schemeClr val="accent2">
                  <a:lumMod val="75000"/>
                </a:schemeClr>
              </a:solidFill>
            </a:rPr>
            <a:t>-39%</a:t>
          </a:r>
        </a:p>
        <a:p xmlns:a="http://schemas.openxmlformats.org/drawingml/2006/main">
          <a:r>
            <a:rPr lang="de-DE" sz="1100" b="1">
              <a:solidFill>
                <a:schemeClr val="accent2">
                  <a:lumMod val="75000"/>
                </a:schemeClr>
              </a:solidFill>
            </a:rPr>
            <a:t>-41%</a:t>
          </a:r>
        </a:p>
        <a:p xmlns:a="http://schemas.openxmlformats.org/drawingml/2006/main">
          <a:endParaRPr lang="de-DE" sz="1100"/>
        </a:p>
      </cdr:txBody>
    </cdr:sp>
  </cdr:relSizeAnchor>
  <cdr:relSizeAnchor xmlns:cdr="http://schemas.openxmlformats.org/drawingml/2006/chartDrawing">
    <cdr:from>
      <cdr:x>0.84034</cdr:x>
      <cdr:y>0.73731</cdr:y>
    </cdr:from>
    <cdr:to>
      <cdr:x>0.93779</cdr:x>
      <cdr:y>0.81825</cdr:y>
    </cdr:to>
    <cdr:sp macro="" textlink="">
      <cdr:nvSpPr>
        <cdr:cNvPr id="3" name="Textfeld 2"/>
        <cdr:cNvSpPr txBox="1"/>
      </cdr:nvSpPr>
      <cdr:spPr>
        <a:xfrm xmlns:a="http://schemas.openxmlformats.org/drawingml/2006/main">
          <a:off x="4533900" y="2637790"/>
          <a:ext cx="525780" cy="2895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b="1">
              <a:solidFill>
                <a:schemeClr val="accent3">
                  <a:lumMod val="75000"/>
                </a:schemeClr>
              </a:solidFill>
            </a:rPr>
            <a:t>-40%</a:t>
          </a:r>
        </a:p>
      </cdr:txBody>
    </cdr:sp>
  </cdr:relSizeAnchor>
  <cdr:relSizeAnchor xmlns:cdr="http://schemas.openxmlformats.org/drawingml/2006/chartDrawing">
    <cdr:from>
      <cdr:x>0.86059</cdr:x>
      <cdr:y>0.52411</cdr:y>
    </cdr:from>
    <cdr:to>
      <cdr:x>0.89611</cdr:x>
      <cdr:y>0.74053</cdr:y>
    </cdr:to>
    <cdr:sp macro="" textlink="">
      <cdr:nvSpPr>
        <cdr:cNvPr id="4" name="Rechteck 3"/>
        <cdr:cNvSpPr/>
      </cdr:nvSpPr>
      <cdr:spPr>
        <a:xfrm xmlns:a="http://schemas.openxmlformats.org/drawingml/2006/main">
          <a:off x="4892040" y="1670050"/>
          <a:ext cx="201930" cy="689610"/>
        </a:xfrm>
        <a:prstGeom xmlns:a="http://schemas.openxmlformats.org/drawingml/2006/main" prst="rect">
          <a:avLst/>
        </a:prstGeom>
        <a:solidFill xmlns:a="http://schemas.openxmlformats.org/drawingml/2006/main">
          <a:schemeClr val="bg1">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relSizeAnchor>
</c:userShapes>
</file>

<file path=xl/drawings/drawing70.xml><?xml version="1.0" encoding="utf-8"?>
<xdr:wsDr xmlns:xdr="http://schemas.openxmlformats.org/drawingml/2006/spreadsheetDrawing" xmlns:a="http://schemas.openxmlformats.org/drawingml/2006/main">
  <xdr:twoCellAnchor>
    <xdr:from>
      <xdr:col>0</xdr:col>
      <xdr:colOff>198120</xdr:colOff>
      <xdr:row>38</xdr:row>
      <xdr:rowOff>114300</xdr:rowOff>
    </xdr:from>
    <xdr:to>
      <xdr:col>7</xdr:col>
      <xdr:colOff>601980</xdr:colOff>
      <xdr:row>54</xdr:row>
      <xdr:rowOff>144779</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0.79675</cdr:x>
      <cdr:y>0.00515</cdr:y>
    </cdr:from>
    <cdr:to>
      <cdr:x>0.95935</cdr:x>
      <cdr:y>0.31443</cdr:y>
    </cdr:to>
    <cdr:sp macro="" textlink="">
      <cdr:nvSpPr>
        <cdr:cNvPr id="2" name="Textfeld 1"/>
        <cdr:cNvSpPr txBox="1"/>
      </cdr:nvSpPr>
      <cdr:spPr>
        <a:xfrm xmlns:a="http://schemas.openxmlformats.org/drawingml/2006/main">
          <a:off x="4485125" y="15226"/>
          <a:ext cx="915320" cy="9144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Produktivitäten</a:t>
          </a:r>
        </a:p>
      </cdr:txBody>
    </cdr:sp>
  </cdr:relSizeAnchor>
  <cdr:relSizeAnchor xmlns:cdr="http://schemas.openxmlformats.org/drawingml/2006/chartDrawing">
    <cdr:from>
      <cdr:x>0.07547</cdr:x>
      <cdr:y>0.0174</cdr:y>
    </cdr:from>
    <cdr:to>
      <cdr:x>0.3022</cdr:x>
      <cdr:y>0.09794</cdr:y>
    </cdr:to>
    <cdr:sp macro="" textlink="">
      <cdr:nvSpPr>
        <cdr:cNvPr id="3" name="Textfeld 2"/>
        <cdr:cNvSpPr txBox="1"/>
      </cdr:nvSpPr>
      <cdr:spPr>
        <a:xfrm xmlns:a="http://schemas.openxmlformats.org/drawingml/2006/main">
          <a:off x="424814" y="51435"/>
          <a:ext cx="1276351" cy="23812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de-DE" sz="1100"/>
            <a:t>Index (1991 = 100)</a:t>
          </a:r>
        </a:p>
      </cdr:txBody>
    </cdr:sp>
  </cdr:relSizeAnchor>
</c:userShapes>
</file>

<file path=xl/drawings/drawing72.xml><?xml version="1.0" encoding="utf-8"?>
<xdr:wsDr xmlns:xdr="http://schemas.openxmlformats.org/drawingml/2006/spreadsheetDrawing" xmlns:a="http://schemas.openxmlformats.org/drawingml/2006/main">
  <xdr:twoCellAnchor>
    <xdr:from>
      <xdr:col>27</xdr:col>
      <xdr:colOff>68580</xdr:colOff>
      <xdr:row>18</xdr:row>
      <xdr:rowOff>160020</xdr:rowOff>
    </xdr:from>
    <xdr:to>
      <xdr:col>31</xdr:col>
      <xdr:colOff>822960</xdr:colOff>
      <xdr:row>37</xdr:row>
      <xdr:rowOff>167640</xdr:rowOff>
    </xdr:to>
    <xdr:graphicFrame macro="">
      <xdr:nvGraphicFramePr>
        <xdr:cNvPr id="2" name="Diagramm 1" title="PEV ohne Strom und Fernwär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137161</xdr:colOff>
      <xdr:row>18</xdr:row>
      <xdr:rowOff>177800</xdr:rowOff>
    </xdr:from>
    <xdr:to>
      <xdr:col>27</xdr:col>
      <xdr:colOff>2308860</xdr:colOff>
      <xdr:row>27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27</xdr:col>
      <xdr:colOff>1653540</xdr:colOff>
      <xdr:row>20</xdr:row>
      <xdr:rowOff>45721</xdr:rowOff>
    </xdr:from>
    <xdr:ext cx="844718" cy="251460"/>
    <xdr:sp macro="" textlink="">
      <xdr:nvSpPr>
        <xdr:cNvPr id="4" name="Textfeld 3"/>
        <xdr:cNvSpPr txBox="1"/>
      </xdr:nvSpPr>
      <xdr:spPr>
        <a:xfrm>
          <a:off x="7673340" y="4671061"/>
          <a:ext cx="844718" cy="251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DE" sz="1000"/>
            <a:t>Anteile 2019</a:t>
          </a:r>
        </a:p>
        <a:p>
          <a:endParaRPr lang="de-DE" sz="1000"/>
        </a:p>
      </xdr:txBody>
    </xdr:sp>
    <xdr:clientData/>
  </xdr:oneCellAnchor>
</xdr:wsDr>
</file>

<file path=xl/drawings/drawing73.xml><?xml version="1.0" encoding="utf-8"?>
<c:userShapes xmlns:c="http://schemas.openxmlformats.org/drawingml/2006/chart">
  <cdr:relSizeAnchor xmlns:cdr="http://schemas.openxmlformats.org/drawingml/2006/chartDrawing">
    <cdr:from>
      <cdr:x>0.06634</cdr:x>
      <cdr:y>0.00777</cdr:y>
    </cdr:from>
    <cdr:to>
      <cdr:x>0.14923</cdr:x>
      <cdr:y>0.0661</cdr:y>
    </cdr:to>
    <cdr:sp macro="" textlink="">
      <cdr:nvSpPr>
        <cdr:cNvPr id="2" name="Textfeld 1"/>
        <cdr:cNvSpPr txBox="1"/>
      </cdr:nvSpPr>
      <cdr:spPr>
        <a:xfrm xmlns:a="http://schemas.openxmlformats.org/drawingml/2006/main">
          <a:off x="383186" y="30480"/>
          <a:ext cx="478769" cy="22890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none" rtlCol="0"/>
        <a:lstStyle xmlns:a="http://schemas.openxmlformats.org/drawingml/2006/main"/>
        <a:p xmlns:a="http://schemas.openxmlformats.org/drawingml/2006/main">
          <a:r>
            <a:rPr lang="de-DE" sz="1000"/>
            <a:t>TWh</a:t>
          </a:r>
        </a:p>
      </cdr:txBody>
    </cdr:sp>
  </cdr:relSizeAnchor>
</c:userShapes>
</file>

<file path=xl/drawings/drawing74.xml><?xml version="1.0" encoding="utf-8"?>
<xdr:wsDr xmlns:xdr="http://schemas.openxmlformats.org/drawingml/2006/spreadsheetDrawing" xmlns:a="http://schemas.openxmlformats.org/drawingml/2006/main">
  <xdr:twoCellAnchor>
    <xdr:from>
      <xdr:col>27</xdr:col>
      <xdr:colOff>60960</xdr:colOff>
      <xdr:row>17</xdr:row>
      <xdr:rowOff>80010</xdr:rowOff>
    </xdr:from>
    <xdr:to>
      <xdr:col>31</xdr:col>
      <xdr:colOff>906780</xdr:colOff>
      <xdr:row>35</xdr:row>
      <xdr:rowOff>133350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815340</xdr:colOff>
      <xdr:row>17</xdr:row>
      <xdr:rowOff>151130</xdr:rowOff>
    </xdr:from>
    <xdr:to>
      <xdr:col>31</xdr:col>
      <xdr:colOff>876299</xdr:colOff>
      <xdr:row>27</xdr:row>
      <xdr:rowOff>152400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426720</xdr:colOff>
      <xdr:row>19</xdr:row>
      <xdr:rowOff>43179</xdr:rowOff>
    </xdr:from>
    <xdr:to>
      <xdr:col>30</xdr:col>
      <xdr:colOff>365760</xdr:colOff>
      <xdr:row>21</xdr:row>
      <xdr:rowOff>63367</xdr:rowOff>
    </xdr:to>
    <xdr:sp macro="" textlink="">
      <xdr:nvSpPr>
        <xdr:cNvPr id="4" name="Textfeld 3"/>
        <xdr:cNvSpPr txBox="1"/>
      </xdr:nvSpPr>
      <xdr:spPr>
        <a:xfrm>
          <a:off x="9532620" y="4196079"/>
          <a:ext cx="906780" cy="31736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t>Anteile  2019</a:t>
          </a:r>
        </a:p>
        <a:p>
          <a:endParaRPr lang="de-DE" sz="1000"/>
        </a:p>
        <a:p>
          <a:endParaRPr lang="de-DE" sz="1000"/>
        </a:p>
        <a:p>
          <a:endParaRPr lang="de-DE" sz="1000"/>
        </a:p>
        <a:p>
          <a:endParaRPr lang="de-DE" sz="1000"/>
        </a:p>
      </xdr:txBody>
    </xdr:sp>
    <xdr:clientData/>
  </xdr:twoCellAnchor>
</xdr:wsDr>
</file>

<file path=xl/drawings/drawing75.xml><?xml version="1.0" encoding="utf-8"?>
<c:userShapes xmlns:c="http://schemas.openxmlformats.org/drawingml/2006/chart">
  <cdr:relSizeAnchor xmlns:cdr="http://schemas.openxmlformats.org/drawingml/2006/chartDrawing">
    <cdr:from>
      <cdr:x>0.07954</cdr:x>
      <cdr:y>0.03747</cdr:y>
    </cdr:from>
    <cdr:to>
      <cdr:x>0.15665</cdr:x>
      <cdr:y>0.10973</cdr:y>
    </cdr:to>
    <cdr:sp macro="" textlink="">
      <cdr:nvSpPr>
        <cdr:cNvPr id="2" name="Textfeld 4"/>
        <cdr:cNvSpPr txBox="1"/>
      </cdr:nvSpPr>
      <cdr:spPr>
        <a:xfrm xmlns:a="http://schemas.openxmlformats.org/drawingml/2006/main">
          <a:off x="469530" y="123822"/>
          <a:ext cx="455177" cy="238787"/>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100"/>
            <a:t>TWh</a:t>
          </a:r>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137160</xdr:colOff>
      <xdr:row>43</xdr:row>
      <xdr:rowOff>97790</xdr:rowOff>
    </xdr:from>
    <xdr:to>
      <xdr:col>7</xdr:col>
      <xdr:colOff>670560</xdr:colOff>
      <xdr:row>62</xdr:row>
      <xdr:rowOff>15240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289560</xdr:colOff>
      <xdr:row>44</xdr:row>
      <xdr:rowOff>35560</xdr:rowOff>
    </xdr:from>
    <xdr:to>
      <xdr:col>7</xdr:col>
      <xdr:colOff>640080</xdr:colOff>
      <xdr:row>51</xdr:row>
      <xdr:rowOff>38100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xdr:col>
      <xdr:colOff>41910</xdr:colOff>
      <xdr:row>44</xdr:row>
      <xdr:rowOff>71120</xdr:rowOff>
    </xdr:from>
    <xdr:ext cx="910699" cy="264560"/>
    <xdr:sp macro="" textlink="">
      <xdr:nvSpPr>
        <xdr:cNvPr id="4" name="Textfeld 3"/>
        <xdr:cNvSpPr txBox="1"/>
      </xdr:nvSpPr>
      <xdr:spPr>
        <a:xfrm>
          <a:off x="3836670" y="4955540"/>
          <a:ext cx="9106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a:t>Anteile 2019</a:t>
          </a:r>
        </a:p>
      </xdr:txBody>
    </xdr:sp>
    <xdr:clientData/>
  </xdr:oneCellAnchor>
</xdr:wsDr>
</file>

<file path=xl/drawings/drawing77.xml><?xml version="1.0" encoding="utf-8"?>
<c:userShapes xmlns:c="http://schemas.openxmlformats.org/drawingml/2006/chart">
  <cdr:relSizeAnchor xmlns:cdr="http://schemas.openxmlformats.org/drawingml/2006/chartDrawing">
    <cdr:from>
      <cdr:x>0.0762</cdr:x>
      <cdr:y>0.01936</cdr:y>
    </cdr:from>
    <cdr:to>
      <cdr:x>0.16093</cdr:x>
      <cdr:y>0.11564</cdr:y>
    </cdr:to>
    <cdr:sp macro="" textlink="">
      <cdr:nvSpPr>
        <cdr:cNvPr id="2" name="Rechteck 1"/>
        <cdr:cNvSpPr/>
      </cdr:nvSpPr>
      <cdr:spPr>
        <a:xfrm xmlns:a="http://schemas.openxmlformats.org/drawingml/2006/main">
          <a:off x="446327" y="66581"/>
          <a:ext cx="496284" cy="331122"/>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e-DE" sz="1000" b="0">
              <a:solidFill>
                <a:sysClr val="windowText" lastClr="000000"/>
              </a:solidFill>
            </a:rPr>
            <a:t>TWh</a:t>
          </a: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173991</xdr:colOff>
      <xdr:row>40</xdr:row>
      <xdr:rowOff>25400</xdr:rowOff>
    </xdr:from>
    <xdr:to>
      <xdr:col>5</xdr:col>
      <xdr:colOff>868680</xdr:colOff>
      <xdr:row>58</xdr:row>
      <xdr:rowOff>58420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655320</xdr:colOff>
      <xdr:row>40</xdr:row>
      <xdr:rowOff>102870</xdr:rowOff>
    </xdr:from>
    <xdr:to>
      <xdr:col>5</xdr:col>
      <xdr:colOff>783590</xdr:colOff>
      <xdr:row>50</xdr:row>
      <xdr:rowOff>116840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0.06794</cdr:x>
      <cdr:y>0.02083</cdr:y>
    </cdr:from>
    <cdr:to>
      <cdr:x>0.14947</cdr:x>
      <cdr:y>0.1088</cdr:y>
    </cdr:to>
    <cdr:sp macro="" textlink="">
      <cdr:nvSpPr>
        <cdr:cNvPr id="2" name="Textfeld 1"/>
        <cdr:cNvSpPr txBox="1"/>
      </cdr:nvSpPr>
      <cdr:spPr>
        <a:xfrm xmlns:a="http://schemas.openxmlformats.org/drawingml/2006/main">
          <a:off x="406397" y="56744"/>
          <a:ext cx="487683" cy="23964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de-DE" sz="1000"/>
            <a:t>TWh</a:t>
          </a:r>
        </a:p>
      </cdr:txBody>
    </cdr:sp>
  </cdr:relSizeAnchor>
</c:userShapes>
</file>

<file path=xl/drawings/drawing8.xml><?xml version="1.0" encoding="utf-8"?>
<xdr:wsDr xmlns:xdr="http://schemas.openxmlformats.org/drawingml/2006/spreadsheetDrawing" xmlns:a="http://schemas.openxmlformats.org/drawingml/2006/main">
  <xdr:twoCellAnchor>
    <xdr:from>
      <xdr:col>16</xdr:col>
      <xdr:colOff>118111</xdr:colOff>
      <xdr:row>24</xdr:row>
      <xdr:rowOff>137583</xdr:rowOff>
    </xdr:from>
    <xdr:to>
      <xdr:col>29</xdr:col>
      <xdr:colOff>680720</xdr:colOff>
      <xdr:row>47</xdr:row>
      <xdr:rowOff>35137</xdr:rowOff>
    </xdr:to>
    <xdr:grpSp>
      <xdr:nvGrpSpPr>
        <xdr:cNvPr id="2" name="Gruppieren 1"/>
        <xdr:cNvGrpSpPr/>
      </xdr:nvGrpSpPr>
      <xdr:grpSpPr>
        <a:xfrm>
          <a:off x="6145531" y="5531019"/>
          <a:ext cx="5831077" cy="3375322"/>
          <a:chOff x="6127751" y="4908550"/>
          <a:chExt cx="5797549" cy="3355340"/>
        </a:xfrm>
      </xdr:grpSpPr>
      <xdr:graphicFrame macro="">
        <xdr:nvGraphicFramePr>
          <xdr:cNvPr id="3" name="Diagramm 2"/>
          <xdr:cNvGraphicFramePr>
            <a:graphicFrameLocks/>
          </xdr:cNvGraphicFramePr>
        </xdr:nvGraphicFramePr>
        <xdr:xfrm>
          <a:off x="6127751" y="4908550"/>
          <a:ext cx="5797549" cy="335534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hteck 3"/>
          <xdr:cNvSpPr/>
        </xdr:nvSpPr>
        <xdr:spPr>
          <a:xfrm>
            <a:off x="8730916" y="5026661"/>
            <a:ext cx="1583688" cy="2507390"/>
          </a:xfrm>
          <a:prstGeom prst="rect">
            <a:avLst/>
          </a:prstGeom>
          <a:solidFill>
            <a:schemeClr val="bg1">
              <a:alpha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drawings/drawing80.xml><?xml version="1.0" encoding="utf-8"?>
<c:userShapes xmlns:c="http://schemas.openxmlformats.org/drawingml/2006/chart">
  <cdr:relSizeAnchor xmlns:cdr="http://schemas.openxmlformats.org/drawingml/2006/chartDrawing">
    <cdr:from>
      <cdr:x>0</cdr:x>
      <cdr:y>0.12955</cdr:y>
    </cdr:from>
    <cdr:to>
      <cdr:x>0.42985</cdr:x>
      <cdr:y>0.30939</cdr:y>
    </cdr:to>
    <cdr:sp macro="" textlink="">
      <cdr:nvSpPr>
        <cdr:cNvPr id="2" name="Textfeld 3"/>
        <cdr:cNvSpPr txBox="1"/>
      </cdr:nvSpPr>
      <cdr:spPr>
        <a:xfrm xmlns:a="http://schemas.openxmlformats.org/drawingml/2006/main">
          <a:off x="0" y="238740"/>
          <a:ext cx="740253" cy="33138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t>Anteile  2019</a:t>
          </a:r>
        </a:p>
        <a:p xmlns:a="http://schemas.openxmlformats.org/drawingml/2006/main">
          <a:endParaRPr lang="de-DE" sz="1000"/>
        </a:p>
        <a:p xmlns:a="http://schemas.openxmlformats.org/drawingml/2006/main">
          <a:endParaRPr lang="de-DE" sz="1000"/>
        </a:p>
        <a:p xmlns:a="http://schemas.openxmlformats.org/drawingml/2006/main">
          <a:endParaRPr lang="de-DE" sz="1000"/>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72390</xdr:colOff>
      <xdr:row>40</xdr:row>
      <xdr:rowOff>5080</xdr:rowOff>
    </xdr:from>
    <xdr:to>
      <xdr:col>6</xdr:col>
      <xdr:colOff>796290</xdr:colOff>
      <xdr:row>59</xdr:row>
      <xdr:rowOff>38100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345440</xdr:colOff>
      <xdr:row>41</xdr:row>
      <xdr:rowOff>74930</xdr:rowOff>
    </xdr:from>
    <xdr:to>
      <xdr:col>6</xdr:col>
      <xdr:colOff>787400</xdr:colOff>
      <xdr:row>51</xdr:row>
      <xdr:rowOff>167640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0.06133</cdr:x>
      <cdr:y>0.03508</cdr:y>
    </cdr:from>
    <cdr:to>
      <cdr:x>0.14286</cdr:x>
      <cdr:y>0.12305</cdr:y>
    </cdr:to>
    <cdr:sp macro="" textlink="">
      <cdr:nvSpPr>
        <cdr:cNvPr id="2" name="Textfeld 1"/>
        <cdr:cNvSpPr txBox="1"/>
      </cdr:nvSpPr>
      <cdr:spPr>
        <a:xfrm xmlns:a="http://schemas.openxmlformats.org/drawingml/2006/main">
          <a:off x="353283" y="150057"/>
          <a:ext cx="469672" cy="37628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de-DE" sz="1000"/>
            <a:t>TWh</a:t>
          </a:r>
        </a:p>
      </cdr:txBody>
    </cdr:sp>
  </cdr:relSizeAnchor>
  <cdr:relSizeAnchor xmlns:cdr="http://schemas.openxmlformats.org/drawingml/2006/chartDrawing">
    <cdr:from>
      <cdr:x>0.66445</cdr:x>
      <cdr:y>0.02984</cdr:y>
    </cdr:from>
    <cdr:to>
      <cdr:x>0.8191</cdr:x>
      <cdr:y>0.10731</cdr:y>
    </cdr:to>
    <cdr:sp macro="" textlink="">
      <cdr:nvSpPr>
        <cdr:cNvPr id="3" name="Textfeld 3"/>
        <cdr:cNvSpPr txBox="1"/>
      </cdr:nvSpPr>
      <cdr:spPr>
        <a:xfrm xmlns:a="http://schemas.openxmlformats.org/drawingml/2006/main">
          <a:off x="3919719" y="105395"/>
          <a:ext cx="912303" cy="273614"/>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t>Anteile  2019</a:t>
          </a:r>
        </a:p>
        <a:p xmlns:a="http://schemas.openxmlformats.org/drawingml/2006/main">
          <a:endParaRPr lang="de-DE" sz="1000"/>
        </a:p>
        <a:p xmlns:a="http://schemas.openxmlformats.org/drawingml/2006/main">
          <a:endParaRPr lang="de-DE" sz="1000"/>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106680</xdr:colOff>
      <xdr:row>10</xdr:row>
      <xdr:rowOff>7620</xdr:rowOff>
    </xdr:from>
    <xdr:to>
      <xdr:col>6</xdr:col>
      <xdr:colOff>830580</xdr:colOff>
      <xdr:row>26</xdr:row>
      <xdr:rowOff>45720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322580</xdr:colOff>
      <xdr:row>10</xdr:row>
      <xdr:rowOff>60960</xdr:rowOff>
    </xdr:from>
    <xdr:to>
      <xdr:col>6</xdr:col>
      <xdr:colOff>764540</xdr:colOff>
      <xdr:row>18</xdr:row>
      <xdr:rowOff>7620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0.06133</cdr:x>
      <cdr:y>0.03508</cdr:y>
    </cdr:from>
    <cdr:to>
      <cdr:x>0.14286</cdr:x>
      <cdr:y>0.12305</cdr:y>
    </cdr:to>
    <cdr:sp macro="" textlink="">
      <cdr:nvSpPr>
        <cdr:cNvPr id="2" name="Textfeld 1"/>
        <cdr:cNvSpPr txBox="1"/>
      </cdr:nvSpPr>
      <cdr:spPr>
        <a:xfrm xmlns:a="http://schemas.openxmlformats.org/drawingml/2006/main">
          <a:off x="353283" y="150057"/>
          <a:ext cx="469672" cy="37628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de-DE" sz="1000"/>
            <a:t>GWh</a:t>
          </a:r>
        </a:p>
      </cdr:txBody>
    </cdr:sp>
  </cdr:relSizeAnchor>
  <cdr:relSizeAnchor xmlns:cdr="http://schemas.openxmlformats.org/drawingml/2006/chartDrawing">
    <cdr:from>
      <cdr:x>0.58537</cdr:x>
      <cdr:y>0.02771</cdr:y>
    </cdr:from>
    <cdr:to>
      <cdr:x>0.74002</cdr:x>
      <cdr:y>0.10518</cdr:y>
    </cdr:to>
    <cdr:sp macro="" textlink="">
      <cdr:nvSpPr>
        <cdr:cNvPr id="3" name="Textfeld 3"/>
        <cdr:cNvSpPr txBox="1"/>
      </cdr:nvSpPr>
      <cdr:spPr>
        <a:xfrm xmlns:a="http://schemas.openxmlformats.org/drawingml/2006/main">
          <a:off x="3497037" y="99022"/>
          <a:ext cx="923892" cy="276860"/>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t>Anteile  2019</a:t>
          </a:r>
        </a:p>
        <a:p xmlns:a="http://schemas.openxmlformats.org/drawingml/2006/main">
          <a:endParaRPr lang="de-DE" sz="1000"/>
        </a:p>
        <a:p xmlns:a="http://schemas.openxmlformats.org/drawingml/2006/main">
          <a:endParaRPr lang="de-DE" sz="1000"/>
        </a:p>
      </cdr:txBody>
    </cdr:sp>
  </cdr:relSizeAnchor>
</c:userShapes>
</file>

<file path=xl/drawings/drawing85.xml><?xml version="1.0" encoding="utf-8"?>
<xdr:wsDr xmlns:xdr="http://schemas.openxmlformats.org/drawingml/2006/spreadsheetDrawing" xmlns:a="http://schemas.openxmlformats.org/drawingml/2006/main">
  <xdr:twoCellAnchor>
    <xdr:from>
      <xdr:col>0</xdr:col>
      <xdr:colOff>77470</xdr:colOff>
      <xdr:row>39</xdr:row>
      <xdr:rowOff>12700</xdr:rowOff>
    </xdr:from>
    <xdr:to>
      <xdr:col>5</xdr:col>
      <xdr:colOff>875029</xdr:colOff>
      <xdr:row>55</xdr:row>
      <xdr:rowOff>38100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732789</xdr:colOff>
      <xdr:row>38</xdr:row>
      <xdr:rowOff>161290</xdr:rowOff>
    </xdr:from>
    <xdr:to>
      <xdr:col>5</xdr:col>
      <xdr:colOff>844549</xdr:colOff>
      <xdr:row>48</xdr:row>
      <xdr:rowOff>29210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0.06794</cdr:x>
      <cdr:y>0.02083</cdr:y>
    </cdr:from>
    <cdr:to>
      <cdr:x>0.19109</cdr:x>
      <cdr:y>0.1088</cdr:y>
    </cdr:to>
    <cdr:sp macro="" textlink="">
      <cdr:nvSpPr>
        <cdr:cNvPr id="2" name="Textfeld 1"/>
        <cdr:cNvSpPr txBox="1"/>
      </cdr:nvSpPr>
      <cdr:spPr>
        <a:xfrm xmlns:a="http://schemas.openxmlformats.org/drawingml/2006/main">
          <a:off x="393281" y="61903"/>
          <a:ext cx="712888" cy="261429"/>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de-DE" sz="1000"/>
            <a:t>Mio t CO</a:t>
          </a:r>
          <a:r>
            <a:rPr lang="de-DE" sz="1000" baseline="-25000"/>
            <a:t>2</a:t>
          </a:r>
        </a:p>
      </cdr:txBody>
    </cdr:sp>
  </cdr:relSizeAnchor>
</c:userShapes>
</file>

<file path=xl/drawings/drawing87.xml><?xml version="1.0" encoding="utf-8"?>
<c:userShapes xmlns:c="http://schemas.openxmlformats.org/drawingml/2006/chart">
  <cdr:relSizeAnchor xmlns:cdr="http://schemas.openxmlformats.org/drawingml/2006/chartDrawing">
    <cdr:from>
      <cdr:x>0</cdr:x>
      <cdr:y>0.17918</cdr:y>
    </cdr:from>
    <cdr:to>
      <cdr:x>0.42985</cdr:x>
      <cdr:y>0.35901</cdr:y>
    </cdr:to>
    <cdr:sp macro="" textlink="">
      <cdr:nvSpPr>
        <cdr:cNvPr id="2" name="Textfeld 3"/>
        <cdr:cNvSpPr txBox="1"/>
      </cdr:nvSpPr>
      <cdr:spPr>
        <a:xfrm xmlns:a="http://schemas.openxmlformats.org/drawingml/2006/main">
          <a:off x="0" y="317907"/>
          <a:ext cx="890924" cy="31905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t>Anteile 2019</a:t>
          </a:r>
        </a:p>
        <a:p xmlns:a="http://schemas.openxmlformats.org/drawingml/2006/main">
          <a:endParaRPr lang="de-DE" sz="1000"/>
        </a:p>
        <a:p xmlns:a="http://schemas.openxmlformats.org/drawingml/2006/main">
          <a:endParaRPr lang="de-DE" sz="1000"/>
        </a:p>
        <a:p xmlns:a="http://schemas.openxmlformats.org/drawingml/2006/main">
          <a:endParaRPr lang="de-DE" sz="1000"/>
        </a:p>
      </cdr:txBody>
    </cdr:sp>
  </cdr:relSizeAnchor>
</c:userShapes>
</file>

<file path=xl/drawings/drawing88.xml><?xml version="1.0" encoding="utf-8"?>
<xdr:wsDr xmlns:xdr="http://schemas.openxmlformats.org/drawingml/2006/spreadsheetDrawing" xmlns:a="http://schemas.openxmlformats.org/drawingml/2006/main">
  <xdr:twoCellAnchor>
    <xdr:from>
      <xdr:col>5</xdr:col>
      <xdr:colOff>106680</xdr:colOff>
      <xdr:row>24</xdr:row>
      <xdr:rowOff>77470</xdr:rowOff>
    </xdr:from>
    <xdr:to>
      <xdr:col>11</xdr:col>
      <xdr:colOff>609600</xdr:colOff>
      <xdr:row>39</xdr:row>
      <xdr:rowOff>274320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c:userShapes xmlns:c="http://schemas.openxmlformats.org/drawingml/2006/chart">
  <cdr:relSizeAnchor xmlns:cdr="http://schemas.openxmlformats.org/drawingml/2006/chartDrawing">
    <cdr:from>
      <cdr:x>0.06582</cdr:x>
      <cdr:y>0.01521</cdr:y>
    </cdr:from>
    <cdr:to>
      <cdr:x>0.16967</cdr:x>
      <cdr:y>0.10341</cdr:y>
    </cdr:to>
    <cdr:sp macro="" textlink="">
      <cdr:nvSpPr>
        <cdr:cNvPr id="2" name="Textfeld 1"/>
        <cdr:cNvSpPr txBox="1"/>
      </cdr:nvSpPr>
      <cdr:spPr>
        <a:xfrm xmlns:a="http://schemas.openxmlformats.org/drawingml/2006/main">
          <a:off x="342896" y="46985"/>
          <a:ext cx="541011" cy="2725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a:t>
          </a:r>
        </a:p>
      </cdr:txBody>
    </cdr:sp>
  </cdr:relSizeAnchor>
</c:userShapes>
</file>

<file path=xl/drawings/drawing9.xml><?xml version="1.0" encoding="utf-8"?>
<c:userShapes xmlns:c="http://schemas.openxmlformats.org/drawingml/2006/chart">
  <cdr:relSizeAnchor xmlns:cdr="http://schemas.openxmlformats.org/drawingml/2006/chartDrawing">
    <cdr:from>
      <cdr:x>0.06472</cdr:x>
      <cdr:y>0.00797</cdr:y>
    </cdr:from>
    <cdr:to>
      <cdr:x>0.16941</cdr:x>
      <cdr:y>0.10452</cdr:y>
    </cdr:to>
    <cdr:sp macro="" textlink="">
      <cdr:nvSpPr>
        <cdr:cNvPr id="2" name="Textfeld 1"/>
        <cdr:cNvSpPr txBox="1"/>
      </cdr:nvSpPr>
      <cdr:spPr>
        <a:xfrm xmlns:a="http://schemas.openxmlformats.org/drawingml/2006/main">
          <a:off x="366792" y="26803"/>
          <a:ext cx="593318" cy="32469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de-DE" sz="1000"/>
            <a:t>TWh</a:t>
          </a:r>
        </a:p>
      </cdr:txBody>
    </cdr:sp>
  </cdr:relSizeAnchor>
  <cdr:relSizeAnchor xmlns:cdr="http://schemas.openxmlformats.org/drawingml/2006/chartDrawing">
    <cdr:from>
      <cdr:x>0.76754</cdr:x>
      <cdr:y>0.69486</cdr:y>
    </cdr:from>
    <cdr:to>
      <cdr:x>0.95954</cdr:x>
      <cdr:y>0.95231</cdr:y>
    </cdr:to>
    <cdr:sp macro="" textlink="">
      <cdr:nvSpPr>
        <cdr:cNvPr id="3" name="Textfeld 1"/>
        <cdr:cNvSpPr txBox="1"/>
      </cdr:nvSpPr>
      <cdr:spPr>
        <a:xfrm xmlns:a="http://schemas.openxmlformats.org/drawingml/2006/main">
          <a:off x="4449843" y="2331489"/>
          <a:ext cx="1113130" cy="86383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000"/>
            <a:t>Bruttostrom-</a:t>
          </a:r>
        </a:p>
        <a:p xmlns:a="http://schemas.openxmlformats.org/drawingml/2006/main">
          <a:r>
            <a:rPr lang="de-DE" sz="1000"/>
            <a:t>verbrauch*</a:t>
          </a:r>
          <a:r>
            <a:rPr lang="de-DE" sz="1000" baseline="30000"/>
            <a:t>)</a:t>
          </a:r>
          <a:r>
            <a:rPr lang="de-DE" sz="1000"/>
            <a:t> SH und HH</a:t>
          </a:r>
        </a:p>
        <a:p xmlns:a="http://schemas.openxmlformats.org/drawingml/2006/main">
          <a:endParaRPr lang="de-DE" sz="600"/>
        </a:p>
        <a:p xmlns:a="http://schemas.openxmlformats.org/drawingml/2006/main">
          <a:r>
            <a:rPr lang="de-DE" sz="1000"/>
            <a:t>Bruttostrom-</a:t>
          </a:r>
        </a:p>
        <a:p xmlns:a="http://schemas.openxmlformats.org/drawingml/2006/main">
          <a:r>
            <a:rPr lang="de-DE" sz="1000"/>
            <a:t>verbrauch SH</a:t>
          </a:r>
        </a:p>
      </cdr:txBody>
    </cdr:sp>
  </cdr:relSizeAnchor>
  <cdr:relSizeAnchor xmlns:cdr="http://schemas.openxmlformats.org/drawingml/2006/chartDrawing">
    <cdr:from>
      <cdr:x>0.73128</cdr:x>
      <cdr:y>0.75996</cdr:y>
    </cdr:from>
    <cdr:to>
      <cdr:x>0.76928</cdr:x>
      <cdr:y>0.76008</cdr:y>
    </cdr:to>
    <cdr:cxnSp macro="">
      <cdr:nvCxnSpPr>
        <cdr:cNvPr id="11" name="Gerade Verbindung 10"/>
        <cdr:cNvCxnSpPr/>
      </cdr:nvCxnSpPr>
      <cdr:spPr>
        <a:xfrm xmlns:a="http://schemas.openxmlformats.org/drawingml/2006/main" flipH="1">
          <a:off x="4239606" y="2549925"/>
          <a:ext cx="220307" cy="403"/>
        </a:xfrm>
        <a:prstGeom xmlns:a="http://schemas.openxmlformats.org/drawingml/2006/main" prst="line">
          <a:avLst/>
        </a:prstGeom>
        <a:ln xmlns:a="http://schemas.openxmlformats.org/drawingml/2006/main" w="22225">
          <a:solidFill>
            <a:schemeClr val="accent2"/>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0.73449</cdr:x>
      <cdr:y>0.87078</cdr:y>
    </cdr:from>
    <cdr:to>
      <cdr:x>0.77249</cdr:x>
      <cdr:y>0.8709</cdr:y>
    </cdr:to>
    <cdr:cxnSp macro="">
      <cdr:nvCxnSpPr>
        <cdr:cNvPr id="10" name="Gerade Verbindung 9"/>
        <cdr:cNvCxnSpPr/>
      </cdr:nvCxnSpPr>
      <cdr:spPr>
        <a:xfrm xmlns:a="http://schemas.openxmlformats.org/drawingml/2006/main" flipH="1">
          <a:off x="4258267" y="2921753"/>
          <a:ext cx="220307" cy="403"/>
        </a:xfrm>
        <a:prstGeom xmlns:a="http://schemas.openxmlformats.org/drawingml/2006/main" prst="line">
          <a:avLst/>
        </a:prstGeom>
        <a:ln xmlns:a="http://schemas.openxmlformats.org/drawingml/2006/main" w="2222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0.71616</cdr:x>
      <cdr:y>0.92809</cdr:y>
    </cdr:from>
    <cdr:to>
      <cdr:x>0.87368</cdr:x>
      <cdr:y>0.98714</cdr:y>
    </cdr:to>
    <cdr:sp macro="" textlink="">
      <cdr:nvSpPr>
        <cdr:cNvPr id="13" name="Textfeld 1"/>
        <cdr:cNvSpPr txBox="1"/>
      </cdr:nvSpPr>
      <cdr:spPr>
        <a:xfrm xmlns:a="http://schemas.openxmlformats.org/drawingml/2006/main">
          <a:off x="4151965" y="3114048"/>
          <a:ext cx="913230" cy="19813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000"/>
            <a:t>*) gemäß</a:t>
          </a:r>
          <a:r>
            <a:rPr lang="de-DE" sz="1000" baseline="0"/>
            <a:t> Einwohnerzahl</a:t>
          </a:r>
          <a:endParaRPr lang="de-DE" sz="1000"/>
        </a:p>
      </cdr:txBody>
    </cdr:sp>
  </cdr:relSizeAnchor>
</c:userShapes>
</file>

<file path=xl/drawings/drawing9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616505</xdr:colOff>
      <xdr:row>31</xdr:row>
      <xdr:rowOff>116310</xdr:rowOff>
    </xdr:to>
    <xdr:pic>
      <xdr:nvPicPr>
        <xdr:cNvPr id="2" name="Grafik 1"/>
        <xdr:cNvPicPr>
          <a:picLocks noChangeAspect="1"/>
        </xdr:cNvPicPr>
      </xdr:nvPicPr>
      <xdr:blipFill>
        <a:blip xmlns:r="http://schemas.openxmlformats.org/officeDocument/2006/relationships" r:embed="rId1"/>
        <a:stretch>
          <a:fillRect/>
        </a:stretch>
      </xdr:blipFill>
      <xdr:spPr>
        <a:xfrm>
          <a:off x="0" y="274320"/>
          <a:ext cx="9333785" cy="56027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Eigene%20Dateien\TS-Preise-Marg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GEE-Stat\IEA\A_Frageboegen%202006\letzte%20Meldung\GERMANY_REN%202006%20Stand%2029_01_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KUME~1\IWERNI~1\LOKALE~1\Temp\notes2402E6\Dokumente%20und%20Einstellungen\Gustav%20Resch\Eigene%20Dateien\green-x\database%20Green-X\data%20RES-E\elgreen\wav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rbeitsbereiche/AB-2/AB-241/Intern/CO2-Bilanzen_THG/THG/CH4_Berechnung_SH_HH.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GEE-Stat\Bereitstellung_05_06_07_08\Lange%20Reihe\Letzter%20Stand\Erneuerbare_Reihe%2030_10_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TeunisSh\AppData\Local\Microsoft\Windows\INetCache\Content.Outlook\Q8SR74WS\Raffineridaten_Schleswig-Holstein_20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UGR\Emissionen\Umsetzungen_Kraftwerk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hlen Super"/>
    </sheetNames>
    <sheetDataSet>
      <sheetData sheetId="0" refreshError="1">
        <row r="2">
          <cell r="F2">
            <v>1.1599999999999999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ver"/>
      <sheetName val="Menu"/>
      <sheetName val="Table1"/>
      <sheetName val="Table2"/>
      <sheetName val="Table3"/>
      <sheetName val="Table4"/>
      <sheetName val="ELE"/>
      <sheetName val="HEAT"/>
      <sheetName val="GEOTHERM"/>
      <sheetName val="SOLARTH"/>
      <sheetName val="INDWASTE"/>
      <sheetName val="MUNWASTE"/>
      <sheetName val="MUNWASTER"/>
      <sheetName val="MUNWASTEN"/>
      <sheetName val="WOODVEG"/>
      <sheetName val="CHARCOAL"/>
      <sheetName val="GBIOMASS"/>
      <sheetName val="LANDFILL"/>
      <sheetName val="SLUDGEGS"/>
      <sheetName val="OBIOGAS"/>
      <sheetName val="BIOGASOL"/>
      <sheetName val="BIODIESEL"/>
      <sheetName val="OBIOLIQ"/>
      <sheetName val="TOTCAP"/>
      <sheetName val="SBIOMASS"/>
      <sheetName val="GEOTHERM EFF"/>
      <sheetName val="INDWASTE EFF"/>
      <sheetName val="MUNWASTER EFF"/>
      <sheetName val="MUNWASTEN EFF"/>
      <sheetName val="WOODVEG EFF"/>
      <sheetName val="LANDFILL EFF"/>
      <sheetName val="SLUDGEGS EFF"/>
      <sheetName val="OBIOGAS EFF"/>
      <sheetName val="OBIOLIQ EFF"/>
      <sheetName val="Remarks"/>
    </sheetNames>
    <sheetDataSet>
      <sheetData sheetId="0"/>
      <sheetData sheetId="1">
        <row r="107">
          <cell r="G107" t="str">
            <v>Germany</v>
          </cell>
        </row>
        <row r="111">
          <cell r="G111">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c - figures"/>
      <sheetName val="costs - data"/>
      <sheetName val="potentials &amp; flh &amp; cost - data"/>
      <sheetName val="cc FI, GR, IRL, PT"/>
      <sheetName val="cc BE, DK, IRL, LUX, NL"/>
      <sheetName val="cc F, DE, I, E, UK"/>
      <sheetName val="cc AT, NL, PT,  S"/>
      <sheetName val="Austria D"/>
      <sheetName val="Austria"/>
      <sheetName val="Belgium D"/>
      <sheetName val="Belgium"/>
      <sheetName val="Denmark D"/>
      <sheetName val="Denmark"/>
      <sheetName val="Finland D"/>
      <sheetName val="Finland"/>
      <sheetName val="France D"/>
      <sheetName val="France"/>
      <sheetName val="Germany D"/>
      <sheetName val="Germany"/>
      <sheetName val="Greece D"/>
      <sheetName val="Greece"/>
      <sheetName val="Ireland D"/>
      <sheetName val="Ireland"/>
      <sheetName val="Italy D"/>
      <sheetName val="Italy"/>
      <sheetName val="Luxembourg D"/>
      <sheetName val="Luxembourg"/>
      <sheetName val="Netherlands D"/>
      <sheetName val="Netherlands"/>
      <sheetName val="Portugal D"/>
      <sheetName val="Portugal"/>
      <sheetName val="Spain D"/>
      <sheetName val="Spain"/>
      <sheetName val="Sweden D"/>
      <sheetName val="Sweden"/>
      <sheetName val="United Kingdom D"/>
      <sheetName val="United Kingdom"/>
    </sheetNames>
    <sheetDataSet>
      <sheetData sheetId="0"/>
      <sheetData sheetId="1"/>
      <sheetData sheetId="2" refreshError="1">
        <row r="18">
          <cell r="B18">
            <v>0.25</v>
          </cell>
        </row>
      </sheetData>
      <sheetData sheetId="3"/>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_CH4_Emis_GV_Grafik_1"/>
      <sheetName val="ppt_Vergleich_Gasverteilung_2"/>
      <sheetName val="ppt _Landnutzung_1"/>
      <sheetName val="ppt Landnutzung_2"/>
      <sheetName val="ppt Landnutzung_3"/>
      <sheetName val="ppt_Landnutzung_4"/>
      <sheetName val="ppt_Kompost_Vergärung"/>
      <sheetName val="EM_CH4_01_bis 2014"/>
      <sheetName val="EM_CH4_01_bis 2015"/>
      <sheetName val="EM_CH4_01_bis 2016"/>
      <sheetName val="EM_CH4_01_bis 2017"/>
      <sheetName val="EM_CH4_01_bis 2018"/>
      <sheetName val="Auswertung Erdgas"/>
      <sheetName val="Darstellung UGRdL CH4"/>
      <sheetName val="CH4_SH für Vergleich"/>
      <sheetName val="CH4_Vergleich BW-SH"/>
      <sheetName val="CH4_Emi_Ueber_SH"/>
      <sheetName val="CH4_Emi_Ueber_SH_Monitoring"/>
      <sheetName val="CH4 Landwirtschaft"/>
      <sheetName val="CH4 Landwirtschaft_Vergl. 2018"/>
      <sheetName val="Vergleich"/>
      <sheetName val="EM_CH4_02_bis 2014"/>
      <sheetName val="EM_CH4_02_bis 2015"/>
      <sheetName val="EM_CH4_02_bis 2016"/>
      <sheetName val="CH4_StV_SH"/>
      <sheetName val="CH4_StV_HH"/>
      <sheetName val="alte CH4 Faktoren"/>
      <sheetName val="CH4Feuer_Sonverk_SH_HH"/>
      <sheetName val="qry_EM_CH4Feuer_01"/>
      <sheetName val="qry_EM_FeuerDetail_01"/>
      <sheetName val="CH4FeuerDetail_SH_HH"/>
      <sheetName val="EM_CH4_02_bis 2017"/>
      <sheetName val="EM_CH4_02_bis 2017_korrigiert"/>
      <sheetName val="EM_CH4_02_bis 2018"/>
      <sheetName val="CH4_Emi_Ueber_HH"/>
      <sheetName val="Faktoren feste Biomasse Holz 31"/>
      <sheetName val="Faktoren Hausmüll biogen 32"/>
      <sheetName val="Faktoren Biotreibstoff 33"/>
      <sheetName val="Faktorenl flüssige Biomass 34"/>
      <sheetName val="Faktoren Biogas 35"/>
      <sheetName val="Faktoren Klärschlamm 36"/>
      <sheetName val="UBA_Faktoren_1990"/>
      <sheetName val="1990_CH4_Feuer_SonVerk_SH"/>
      <sheetName val="UBA_Faktoren_1995"/>
      <sheetName val="1995_CH4_Feuer_SonVerk_SH"/>
      <sheetName val="UBA_Faktoren_2000"/>
      <sheetName val="2000_CH4_Feuer_SonVerk_SH"/>
      <sheetName val="UBA_Faktoren_2003"/>
      <sheetName val="2003_CH4_Feuer_SonVerk_SH"/>
      <sheetName val="UBA_Faktoren_2004"/>
      <sheetName val="2004_CH4_Feuer_SonVerk_SH"/>
      <sheetName val="UBA_Faktoren_2005"/>
      <sheetName val="2005_CH4_Feuer_SonVerk_SH"/>
      <sheetName val="UBA_Faktoren_2006"/>
      <sheetName val="2006_CH4_Feuer_SonVerk_SH"/>
      <sheetName val="2006_CH4_Feuer_SonVerk_SH_Monit"/>
      <sheetName val="UBA_Faktoren_2007"/>
      <sheetName val="2007_CH4_Feuer_SonVerk_SH"/>
      <sheetName val="2007_CH4_Feuer_SonVerk_SH_Monit"/>
      <sheetName val="UBA_Faktoren_2008"/>
      <sheetName val="2008_CH4_Feuer_SonVerk_SH"/>
      <sheetName val="2008_CH4_Feuer_SonVerk_SH_Monit"/>
      <sheetName val="UBA_Faktoren_2009"/>
      <sheetName val="2009_CH4_Feuer_SonVerk_SH"/>
      <sheetName val="2009_CH4_Feuer_SonVerk_SH_Monit"/>
      <sheetName val="UBA_Faktoren_2010"/>
      <sheetName val="2010_CH4_Feuer_SonVerk_SH"/>
      <sheetName val="2010_CH4_Feuer_SonVerk_SH_Monit"/>
      <sheetName val="UBA_Faktoren_2011"/>
      <sheetName val="2011_CH4_Feuer_SonVerk_SH"/>
      <sheetName val="2011_CH4_Feuer_SonVerk_SH_Monit"/>
      <sheetName val="UBA_Faktoren_2012"/>
      <sheetName val="2012_CH4_Feuer_SonVerk_SH"/>
      <sheetName val="2012_CH4_Feuer_SonVerk_SH_Monit"/>
      <sheetName val="UBA_Faktoren_2013"/>
      <sheetName val="2013_CH4_Feuer_SonVerk_SH"/>
      <sheetName val="2013_CH4_Feuer_SonVerk_SH_Monit"/>
      <sheetName val="UBA_Faktoren_2014"/>
      <sheetName val="2014_CH4_Feuer_SonVerk_SH"/>
      <sheetName val="2014_CH4_Feuer_SonVerk_SH_Monit"/>
      <sheetName val="UBA_Faktoren_2015"/>
      <sheetName val="2015_CH4_Feuer_SonVerk_SH"/>
      <sheetName val="2015_CH4_Feuer_SonVerk_SH_Monit"/>
      <sheetName val="UBA_Faktoren_2016"/>
      <sheetName val="2016_CH4_Feuer_SonVerk_SH"/>
      <sheetName val="2016_CH4_Feuer_SonVerk_SH_Monit"/>
      <sheetName val="UBA_Faktoren_2017"/>
      <sheetName val="2017_CH4_Feuer_SonVerk_SH"/>
      <sheetName val="2017_CH4_Feuer_SonVerk_SH_Monit"/>
      <sheetName val="UBA_Faktoren_2018_wie_2017"/>
      <sheetName val="2018_CH4_Feuer_SonVerk_SH"/>
      <sheetName val="2018_CH4_Feuer_SonVerk_SH_Monit"/>
      <sheetName val="UBA_Faktoren_2019_wie_2017"/>
      <sheetName val="2019_CH4_Feuer_SonVerk_SH"/>
      <sheetName val="2019_CH4_Feuer_SonVerk_SH_Monit"/>
      <sheetName val="2020_CH4_Feuer_SonVerk_SH"/>
      <sheetName val="2020_CH4_Feuer_SonVerk_SH_Monit"/>
      <sheetName val="1990_CH4_Feuer_SonVerk_HH"/>
      <sheetName val="1995_CH4_Feuer_SonVerk_HH"/>
      <sheetName val="2003_CH4_Feuer_SonVerk_HH"/>
      <sheetName val="2004_CH4_Feuer_SonVerk_HH"/>
      <sheetName val="2005_CH4_Feuer_SonVerk_HH"/>
      <sheetName val="2006_CH4_Feuer_SonVerk_HH"/>
      <sheetName val="2007_CH4_Feuer_SonVerk_HH"/>
      <sheetName val="2008_CH4_Feuer_SonVerk_HH"/>
      <sheetName val="2009_CH4_Feuer_SonVerk_HH"/>
      <sheetName val="2010_CH4_Feuer_SonVerk_HH"/>
      <sheetName val="2011_CH4_Feuer_SonVerk_HH"/>
      <sheetName val="2012_CH4_Feuer_SonVerk_HH"/>
      <sheetName val="2013_CH4_Feuer_SonVerk_HH"/>
      <sheetName val="2014_CH4_Feuer_SonVerk_HH"/>
      <sheetName val="2015_CH4_Feuer_SonVerk_HH"/>
      <sheetName val="2016_CH4_Feuer_SonVerk_HH"/>
      <sheetName val="2017_CH4_Feuer_SonVerk_HH"/>
      <sheetName val="2018_CH4_Feuer_SonVerk_HH"/>
      <sheetName val="2019_CH4_Feuer_SonVerk_HH"/>
      <sheetName val="CH4_Flug_1990"/>
      <sheetName val="CH4_Flug_1995"/>
      <sheetName val="CH4_Flug_2000"/>
      <sheetName val="CH4_Flug_2003"/>
      <sheetName val="CH4_Flug_2004"/>
      <sheetName val="CH4_Flug_2005"/>
      <sheetName val="CH4_Flug_2006"/>
      <sheetName val="CH4_Flug_2007"/>
      <sheetName val="CH4_Flug_2008"/>
      <sheetName val="CH4_Flug_2009"/>
      <sheetName val="CH4_Flug_2010"/>
      <sheetName val="CH4_Flug_2011"/>
      <sheetName val="CH4_Flug_2012"/>
      <sheetName val="CH4_Flug_2013"/>
      <sheetName val="CH4_Flug_2014"/>
      <sheetName val="CH4_Flug_2015"/>
      <sheetName val="CH4_Flug_2016"/>
      <sheetName val="CH4_Flug_2017"/>
      <sheetName val="CH4_Flug_2018"/>
      <sheetName val="CH4_Flug_2019"/>
      <sheetName val="CH4_Deponien"/>
      <sheetName val="CH4_Kompost"/>
      <sheetName val="CH4_Vergärungsanlagen_neu"/>
      <sheetName val="CH4_MBA"/>
      <sheetName val="CH4_Abwasser_ohne Industrie"/>
      <sheetName val="CH4_WiDue_Man_Tierh_EM1005.031"/>
      <sheetName val="CH4_Verdauung_EM1004.022"/>
      <sheetName val="CH4_Vergär_Pflanzen_EM1001.037"/>
      <sheetName val="Biogasanlagen"/>
      <sheetName val="Emissionen_Pools Landnutzung SH"/>
      <sheetName val="Emissionen_Pools Landnutzung HH"/>
      <sheetName val="Wald_BW"/>
      <sheetName val="Ackerland_BW"/>
      <sheetName val="Grünland_BW"/>
      <sheetName val="Feuchtgebiete_BW"/>
      <sheetName val="Siedlungen_BW"/>
      <sheetName val="Vergleich_Ti_mit_BW_für BW"/>
      <sheetName val="Vergleich_Ti_mit_BW_für BY"/>
      <sheetName val="Vergleich_Ti_mit_BW_für BB"/>
      <sheetName val="Vergleich_Ti_mit_BW_für HE"/>
      <sheetName val="Vergleich_Ti_mit_BW_für MV"/>
      <sheetName val="Vergleich_Ti_mit_BW_für NI"/>
      <sheetName val="Vergleich_Ti_mit_BW_für NW"/>
      <sheetName val="Vergleich_Ti_mit_BW_für RP"/>
      <sheetName val="Vergleich_Ti_mit_BW_für SL"/>
      <sheetName val="Vergleich_Ti_mit_BW_für SN"/>
      <sheetName val="Vergleich_Ti_mit_BW_für ST"/>
      <sheetName val="Vergleich_Ti_mit_BW_für SH"/>
      <sheetName val="Vergleich_Ti_mit_BW_für TH"/>
      <sheetName val="Zusammenfassung Erdöl_BW"/>
      <sheetName val="CH4_Emis_GV_2012_(1)"/>
      <sheetName val="CH4_Emis_GV_2012_(2)"/>
      <sheetName val="CH4_Emis_GV_2012_(3)"/>
      <sheetName val="CH4_Emis_GV_2012_(4)"/>
      <sheetName val="CH4_1990_Rohrnetz_(2)"/>
      <sheetName val="CH4_2007_Rohrnetz_(2)"/>
      <sheetName val="CH4_2010_Rohrnetz_(2)"/>
      <sheetName val="CH4_2012_Rohrnetz_(2)"/>
      <sheetName val="Rohrnetzlängen SH_HH 1990_(2)"/>
      <sheetName val="Hausanschlüss SH_HH 1990 MD_(2)"/>
      <sheetName val="Rohrnetzlängen SH_HH_(2)"/>
      <sheetName val="Hausanschlüsse SH_HH MD_(2)"/>
      <sheetName val="ErdOel_Gas_1990"/>
      <sheetName val="ErdOel_Gas_1995"/>
      <sheetName val="ErdOel_Gas_2000"/>
      <sheetName val="ErdOel_Gas_2003"/>
      <sheetName val="ErdOel_Gas_2004"/>
      <sheetName val="ErdOel_Gas_2005"/>
      <sheetName val="ErdOel_Gas_2006"/>
      <sheetName val="ErdOel_Gas_2007"/>
      <sheetName val="ErdOel_Gas_2008"/>
      <sheetName val="ErdOel_Gas_2009"/>
      <sheetName val="ErdOel_Gas_2010"/>
      <sheetName val="ErdOel_Gas_2011"/>
      <sheetName val="ErdOel_Gas_2012"/>
      <sheetName val="ErdOel_Gas_2013"/>
      <sheetName val="ErdOel_Gas_2014"/>
      <sheetName val="ErdOel_Gas_2015"/>
      <sheetName val="EF_Output_2013"/>
      <sheetName val="CH4_Emis_GV_1990_(1)"/>
      <sheetName val="CH4_Emis_GV_1995_(1)"/>
      <sheetName val="CH4_Emis_GV_2000_(1)"/>
      <sheetName val="CH4_Emis_GV_2003_(1)"/>
      <sheetName val="CH4_Emis_GV_2004_(1)"/>
      <sheetName val="CH4_Emis_GV_2005_(1)"/>
      <sheetName val="CH4_Emis_GV_2006_(1)"/>
      <sheetName val="CH4_Emis_GV_2007_(1)"/>
      <sheetName val="CH4_Emis_GV_2008_(1)"/>
      <sheetName val="CH4_Emis_GV_2009_(1)"/>
      <sheetName val="CH4_Emis_GV_2010_(1)"/>
      <sheetName val="CH4_Emis_GV_2011_(1)"/>
      <sheetName val="CH4_Emis_GV_2013_(1)"/>
      <sheetName val="CH4_Emis_GV_1990_(2)"/>
      <sheetName val="CH4_Emis_GV_1995_(2)"/>
      <sheetName val="CH4_Emis_GV_2000_(2)"/>
      <sheetName val="CH4_Emis_GV_2003_(2)"/>
      <sheetName val="CH4_Emis_GV_2004_(2)"/>
      <sheetName val="CH4_Emis_GV_2005_(2)"/>
      <sheetName val="CH4_Emis_GV_2006_(2)"/>
      <sheetName val="CH4_Emis_GV_2007_(2)"/>
      <sheetName val="CH4_Emis_GV_2008_(2)"/>
      <sheetName val="CH4_Emis_GV_2009_(2)"/>
      <sheetName val="CH4_Emis_GV_2010_(2)"/>
      <sheetName val="CH4_Emis_GV_2011_(2)"/>
      <sheetName val="CH4_Emis_GV_ges_1990_(3)"/>
      <sheetName val="CH4_Emis_GV_ges_1995_(3)"/>
      <sheetName val="CH4_Emis_GV_ges_2000_(3)"/>
      <sheetName val="CH4_Emis_GV_ges_2003_(3)"/>
      <sheetName val="CH4_Emis_GV_ges_2004_(3)"/>
      <sheetName val="CH4_Emis_GV_ges_2005_(3)"/>
      <sheetName val="CH4_Emis_GV_ges_2006_(3)"/>
      <sheetName val="CH4_Emis_GV_ges_2007_(3)"/>
      <sheetName val="CH4_Emis_GV_ges_2008_(3)"/>
      <sheetName val="CH4_Emis_GV_ges_2009_(3)"/>
      <sheetName val="CH4_Emis_GV_ges_2010_(3)"/>
      <sheetName val="CH4_Emis_GV_ges_2011_(3)"/>
      <sheetName val="CH4_Emis_GV_ges_2013_(3)"/>
      <sheetName val="CH4_Emis_GV_ges_2014_(3)"/>
      <sheetName val="Vergleich alle BL 09 bis 12_(3)"/>
      <sheetName val="CH4_Emis_GV_ges_2015_(3)"/>
      <sheetName val="ErdOel_Gas_2016"/>
      <sheetName val="CH4_Emis_GV_ges_1990_SH_HH (4)"/>
      <sheetName val="CH4_Emis_GV_ges_1995_SH_HH (4)"/>
      <sheetName val="CH4_Emis_GV_ges_2000_SH_HH (4)"/>
      <sheetName val="CH4_Emis_GV_ges_2003_SH_HH (4)"/>
      <sheetName val="CH4_Emis_GV_ges_2004_SH_HH (4)"/>
      <sheetName val="CH4_Emis_GV_ges_2005_SH_HH (4)"/>
      <sheetName val="CH4_Emis_GV_ges_2006_SH_HH (4)"/>
      <sheetName val="CH4_Emis_GV_ges_2007_SH_HH (4)"/>
      <sheetName val="CH4_Emis_GV_ges_2008_SH_HH (4)"/>
      <sheetName val="CH4_Emis_GV_ges_2009_SH_HH (4)"/>
      <sheetName val="CH4_Emis_GV_ges_2010_SH_HH (4)"/>
      <sheetName val="CH4_Emis_GV_ges_2011_SH_HH (4)"/>
      <sheetName val="CH4_Emis_GV_ges_2013_SH_HH (4)"/>
      <sheetName val="CH4_Emis_GV_ges_2014_SH_HH (4)"/>
      <sheetName val="CH4_Emis_GV_ges_2015_SH_HH (4)"/>
      <sheetName val="CH4_Emis_GV_ges_2016_SH_HH"/>
      <sheetName val="ErdOel_Gas_2017"/>
      <sheetName val="ErdOel_Gas_2018"/>
      <sheetName val="ErdOel_Gas_2019"/>
      <sheetName val="CH4_Prozesse_SH"/>
      <sheetName val="CH4_Prozesse_HH"/>
      <sheetName val="CH4_Prozesse4b_SH_01"/>
      <sheetName val="CH4_Prozesse4b_HH_02"/>
      <sheetName val="CH4_BBQ_alle_Laender"/>
      <sheetName val="EM_CH4__01_bis 2017_korrigiert"/>
      <sheetName val="Diff 2014 zu 2015 BW"/>
      <sheetName val="Diff 2015 zu 2016 BW"/>
      <sheetName val="Diff 2016 zu 2017 BW"/>
      <sheetName val="CH4_Emi_Ueber_SH_inkl. LULUCF"/>
      <sheetName val="CH4_WiDue_Man_Tierh_EM1005.30"/>
      <sheetName val="CH4_Verdauung_EM1004.21"/>
      <sheetName val="CH4_Vergärun_Pflanzen_EM1001.35"/>
      <sheetName val="EM_CH4_01"/>
      <sheetName val="EM_CH4_02"/>
      <sheetName val="Faktorenl feste Biomasse u Holz"/>
      <sheetName val="Faktorenliste Biotreibstoff"/>
      <sheetName val="Faktorenliste flüssige  Biomass"/>
      <sheetName val="Faktorenliste Biogas"/>
      <sheetName val="Faktorenliste Hausmüll biogen"/>
      <sheetName val="Faktorenliste Klärschlamm"/>
      <sheetName val="15J_Schnitt_Abfallmengenbis2000"/>
      <sheetName val="15J_Schnitt_Abfallmengenab2003"/>
      <sheetName val="CH4_Lag_Vergär_Pfl_EM1001.32"/>
      <sheetName val="CH4_Landnutzung SH"/>
      <sheetName val="Zusammenfassung Erdöl"/>
      <sheetName val="CH4_Emis_GV_ges_2012_(3)"/>
      <sheetName val="CH4_Emis_GV_ges_2012_SH_HH (4)"/>
      <sheetName val="CH4_Diff_SH_BW"/>
      <sheetName val=" UBA_Faktoren2016 entspr.2015"/>
      <sheetName val="Bilanz_Joule_2018_SH"/>
      <sheetName val="Bilanz_Joule 2018 HH"/>
      <sheetName val="CH4_Vergärun_Pflanzen_EM1001.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
          <cell r="C7">
            <v>1267.5239919954099</v>
          </cell>
        </row>
      </sheetData>
      <sheetData sheetId="17">
        <row r="6">
          <cell r="C6">
            <v>1402.3895498859915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ow r="10">
          <cell r="G10">
            <v>92.675062374632688</v>
          </cell>
        </row>
        <row r="12">
          <cell r="G12">
            <v>168.70756754118665</v>
          </cell>
        </row>
        <row r="14">
          <cell r="G14">
            <v>37.696739125853902</v>
          </cell>
        </row>
        <row r="16">
          <cell r="G16">
            <v>0</v>
          </cell>
        </row>
        <row r="18">
          <cell r="G18">
            <v>2343.9662395385535</v>
          </cell>
        </row>
        <row r="20">
          <cell r="G20">
            <v>45.947424439211026</v>
          </cell>
        </row>
        <row r="22">
          <cell r="G22">
            <v>0</v>
          </cell>
        </row>
        <row r="24">
          <cell r="G24">
            <v>12.954673876140065</v>
          </cell>
        </row>
        <row r="26">
          <cell r="G26">
            <v>0.73499999999999999</v>
          </cell>
        </row>
        <row r="28">
          <cell r="G28">
            <v>0</v>
          </cell>
        </row>
        <row r="30">
          <cell r="G30">
            <v>9.1556858868643828E-2</v>
          </cell>
        </row>
        <row r="34">
          <cell r="G34">
            <v>16.675196809892849</v>
          </cell>
        </row>
      </sheetData>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ow r="7">
          <cell r="D7">
            <v>1</v>
          </cell>
        </row>
      </sheetData>
      <sheetData sheetId="117">
        <row r="7">
          <cell r="D7">
            <v>1</v>
          </cell>
        </row>
      </sheetData>
      <sheetData sheetId="118">
        <row r="7">
          <cell r="D7">
            <v>1</v>
          </cell>
        </row>
      </sheetData>
      <sheetData sheetId="119">
        <row r="7">
          <cell r="D7">
            <v>1</v>
          </cell>
        </row>
      </sheetData>
      <sheetData sheetId="120">
        <row r="7">
          <cell r="D7">
            <v>0.68397771952817821</v>
          </cell>
        </row>
      </sheetData>
      <sheetData sheetId="121">
        <row r="7">
          <cell r="D7">
            <v>0.60489352061622115</v>
          </cell>
        </row>
      </sheetData>
      <sheetData sheetId="122">
        <row r="7">
          <cell r="D7">
            <v>0.63772538141470181</v>
          </cell>
        </row>
      </sheetData>
      <sheetData sheetId="123">
        <row r="7">
          <cell r="D7">
            <v>0.64154546790069045</v>
          </cell>
        </row>
      </sheetData>
      <sheetData sheetId="124">
        <row r="7">
          <cell r="D7">
            <v>0.71011297878203361</v>
          </cell>
        </row>
      </sheetData>
      <sheetData sheetId="125">
        <row r="7">
          <cell r="D7">
            <v>0.67823213548120609</v>
          </cell>
        </row>
      </sheetData>
      <sheetData sheetId="126">
        <row r="7">
          <cell r="D7">
            <v>0.72169059011164272</v>
          </cell>
        </row>
      </sheetData>
      <sheetData sheetId="127">
        <row r="7">
          <cell r="D7">
            <v>0.80908111021288065</v>
          </cell>
        </row>
      </sheetData>
      <sheetData sheetId="128">
        <row r="7">
          <cell r="D7">
            <v>0.79574350469872857</v>
          </cell>
        </row>
      </sheetData>
      <sheetData sheetId="129">
        <row r="7">
          <cell r="D7">
            <v>0.79045643153526968</v>
          </cell>
        </row>
      </sheetData>
      <sheetData sheetId="130">
        <row r="7">
          <cell r="D7">
            <v>0.86134895598618</v>
          </cell>
        </row>
      </sheetData>
      <sheetData sheetId="131">
        <row r="7">
          <cell r="D7">
            <v>0.87829102948131799</v>
          </cell>
        </row>
      </sheetData>
      <sheetData sheetId="132">
        <row r="7">
          <cell r="D7">
            <v>0.93916349809885935</v>
          </cell>
        </row>
      </sheetData>
      <sheetData sheetId="133">
        <row r="7">
          <cell r="D7">
            <v>0.97317002041411493</v>
          </cell>
        </row>
      </sheetData>
      <sheetData sheetId="134">
        <row r="7">
          <cell r="D7">
            <v>0.97226409406089842</v>
          </cell>
        </row>
      </sheetData>
      <sheetData sheetId="135">
        <row r="7">
          <cell r="D7">
            <v>0.96716630977872953</v>
          </cell>
        </row>
      </sheetData>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merkungen"/>
      <sheetName val="Anteile PEV EE"/>
      <sheetName val="Anteile an EEV u PEV"/>
      <sheetName val="Strom letzter St"/>
      <sheetName val="Leistungsangaben"/>
      <sheetName val="Diagramm Strom"/>
      <sheetName val="Diagramm Leist"/>
      <sheetName val="Wärme"/>
      <sheetName val="Diagramm Wärme"/>
      <sheetName val="Kraftstoffe"/>
      <sheetName val=" Diagramm Kraftstoffe"/>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2005"/>
      <sheetName val="2006"/>
      <sheetName val="2007"/>
      <sheetName val="Strom neu mehr feste B"/>
      <sheetName val="Strom vorletzt"/>
      <sheetName val="Tabelle1 (2)"/>
      <sheetName val="CO2 Emiss Strom"/>
      <sheetName val="CO2 Emiss Strom II"/>
      <sheetName val="Summe Em Wä"/>
      <sheetName val="Summe Em Kraftstoffe"/>
      <sheetName val="Biogas + fl B Wärme"/>
      <sheetName val="EE-Stromerzeugung DIW + ZSW"/>
      <sheetName val="Wärmeerzeugung  DIW + ZSW"/>
      <sheetName val="Kraftstoffe_neu"/>
      <sheetName val="EE am PEV  DIW + ZSW"/>
      <sheetName val="alte lange Reihe"/>
      <sheetName val="Tabelle1"/>
      <sheetName val="EE"/>
      <sheetName val="EE-Stromerzeugung"/>
      <sheetName val="EE-Wärmeerzeugung"/>
      <sheetName val="Abfallwärme"/>
      <sheetName val="HEAT"/>
      <sheetName val="Anteil EE am PEV"/>
      <sheetName val="Berech"/>
      <sheetName val="Kontrolle"/>
      <sheetName val="f B Industrie u Abfall"/>
      <sheetName val="Fotovoltaik"/>
      <sheetName val="Zeitreihe Klärgas"/>
      <sheetName val="Wärme u Strom neu"/>
      <sheetName val="Tabelle2"/>
      <sheetName val="Alte Wer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6">
          <cell r="AC6">
            <v>19771</v>
          </cell>
        </row>
      </sheetData>
      <sheetData sheetId="48"/>
      <sheetData sheetId="49"/>
      <sheetData sheetId="50"/>
      <sheetData sheetId="51"/>
      <sheetData sheetId="52"/>
      <sheetData sheetId="53"/>
      <sheetData sheetId="54"/>
      <sheetData sheetId="55"/>
      <sheetData sheetId="5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höl"/>
      <sheetName val="Produkte"/>
      <sheetName val="Parameter"/>
    </sheetNames>
    <sheetDataSet>
      <sheetData sheetId="0"/>
      <sheetData sheetId="1"/>
      <sheetData sheetId="2">
        <row r="12">
          <cell r="M12" t="str">
            <v>Heide</v>
          </cell>
          <cell r="O12">
            <v>2017</v>
          </cell>
        </row>
        <row r="13">
          <cell r="M13" t="str">
            <v>Brunsbüttel</v>
          </cell>
        </row>
        <row r="14">
          <cell r="M14" t="str">
            <v>Nynas</v>
          </cell>
        </row>
        <row r="15">
          <cell r="M15" t="str">
            <v>Hollborn</v>
          </cell>
        </row>
        <row r="16">
          <cell r="M16" t="str">
            <v>Shell Grasbrook</v>
          </cell>
        </row>
        <row r="17">
          <cell r="M17" t="str">
            <v>H &amp; R Schindler</v>
          </cell>
        </row>
        <row r="18">
          <cell r="M18" t="str">
            <v>Shell Harburg</v>
          </cell>
        </row>
        <row r="19">
          <cell r="M19" t="str">
            <v>BP Schmierstoff</v>
          </cell>
        </row>
        <row r="20">
          <cell r="M20" t="str">
            <v>Summe Schleswig-Holstein</v>
          </cell>
        </row>
        <row r="21">
          <cell r="M21" t="str">
            <v>Summe Hamburg</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del"/>
      <sheetName val="Stapelfeld"/>
      <sheetName val="Vattenfall_2010"/>
      <sheetName val="Kiel"/>
      <sheetName val="Tiefstack"/>
      <sheetName val="1990"/>
      <sheetName val="2003-2006"/>
    </sheetNames>
    <sheetDataSet>
      <sheetData sheetId="0">
        <row r="8">
          <cell r="AI8">
            <v>0.4</v>
          </cell>
          <cell r="AJ8">
            <v>0.9</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6.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statistik-nord.de/" TargetMode="External"/><Relationship Id="rId1" Type="http://schemas.openxmlformats.org/officeDocument/2006/relationships/hyperlink" Target="http://www.schleswig-holstein.de/DE/Schwerpunkte/Energiewende/energiewende_node.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showGridLines="0" view="pageLayout" topLeftCell="A7" zoomScaleNormal="100" workbookViewId="0">
      <selection activeCell="J14" sqref="J14"/>
    </sheetView>
  </sheetViews>
  <sheetFormatPr baseColWidth="10" defaultColWidth="10.5546875" defaultRowHeight="14.4" x14ac:dyDescent="0.3"/>
  <cols>
    <col min="1" max="3" width="9" style="1" customWidth="1"/>
    <col min="4" max="7" width="10.5546875" style="1" customWidth="1"/>
    <col min="8" max="8" width="14.5546875" style="1" customWidth="1"/>
  </cols>
  <sheetData>
    <row r="1" spans="1:9" ht="8.4" customHeight="1" x14ac:dyDescent="0.3"/>
    <row r="2" spans="1:9" ht="20.100000000000001" customHeight="1" x14ac:dyDescent="0.3"/>
    <row r="3" spans="1:9" ht="75" customHeight="1" x14ac:dyDescent="0.3">
      <c r="A3" s="973" t="s">
        <v>0</v>
      </c>
      <c r="B3" s="973"/>
      <c r="C3" s="973"/>
      <c r="D3" s="2"/>
      <c r="E3" s="2"/>
      <c r="F3" s="2"/>
    </row>
    <row r="4" spans="1:9" ht="20.399999999999999" x14ac:dyDescent="0.35">
      <c r="A4" s="3"/>
    </row>
    <row r="5" spans="1:9" ht="61.5" customHeight="1" x14ac:dyDescent="0.3">
      <c r="A5" s="974"/>
      <c r="B5" s="974"/>
      <c r="C5" s="974"/>
      <c r="D5" s="2"/>
      <c r="E5" s="2"/>
      <c r="F5" s="2"/>
      <c r="I5" s="4"/>
    </row>
    <row r="6" spans="1:9" ht="13.35" customHeight="1" x14ac:dyDescent="0.3"/>
    <row r="7" spans="1:9" ht="13.35" customHeight="1" x14ac:dyDescent="0.3"/>
    <row r="8" spans="1:9" ht="13.35" customHeight="1" x14ac:dyDescent="0.3"/>
    <row r="9" spans="1:9" ht="13.35" customHeight="1" x14ac:dyDescent="0.3"/>
    <row r="10" spans="1:9" ht="13.35" customHeight="1" x14ac:dyDescent="0.3"/>
    <row r="11" spans="1:9" ht="13.35" customHeight="1" x14ac:dyDescent="0.3"/>
    <row r="12" spans="1:9" ht="37.200000000000003" x14ac:dyDescent="0.6">
      <c r="A12" s="975" t="s">
        <v>1</v>
      </c>
      <c r="B12" s="975"/>
      <c r="C12" s="975"/>
      <c r="D12" s="975"/>
      <c r="E12" s="975"/>
      <c r="F12" s="975"/>
      <c r="G12" s="975"/>
      <c r="H12" s="975"/>
    </row>
    <row r="13" spans="1:9" ht="25.5" customHeight="1" x14ac:dyDescent="0.6">
      <c r="A13" s="5"/>
      <c r="B13" s="5"/>
      <c r="C13" s="5"/>
      <c r="D13" s="5"/>
      <c r="E13" s="5"/>
      <c r="F13" s="5"/>
      <c r="G13" s="5"/>
      <c r="H13" s="5"/>
    </row>
    <row r="14" spans="1:9" ht="81" customHeight="1" x14ac:dyDescent="0.3">
      <c r="A14" s="976" t="s">
        <v>791</v>
      </c>
      <c r="B14" s="976"/>
      <c r="C14" s="976"/>
      <c r="D14" s="976"/>
      <c r="E14" s="976"/>
      <c r="F14" s="976"/>
      <c r="G14" s="976"/>
      <c r="H14" s="976"/>
    </row>
    <row r="15" spans="1:9" ht="27.6" customHeight="1" x14ac:dyDescent="0.6">
      <c r="A15" s="6"/>
      <c r="B15" s="6"/>
      <c r="C15" s="6"/>
      <c r="D15" s="6"/>
      <c r="E15" s="6"/>
      <c r="F15" s="6"/>
      <c r="G15" s="6"/>
    </row>
    <row r="16" spans="1:9" ht="84" customHeight="1" x14ac:dyDescent="0.3">
      <c r="A16" s="977" t="s">
        <v>798</v>
      </c>
      <c r="B16" s="977"/>
      <c r="C16" s="977"/>
      <c r="D16" s="977"/>
      <c r="E16" s="977"/>
      <c r="F16" s="977"/>
      <c r="G16" s="977"/>
      <c r="H16" s="977"/>
    </row>
    <row r="17" spans="1:8" ht="12.6" customHeight="1" x14ac:dyDescent="0.5">
      <c r="A17" s="7"/>
      <c r="B17" s="8"/>
      <c r="C17" s="8"/>
      <c r="D17" s="8"/>
      <c r="E17" s="8"/>
      <c r="F17" s="8"/>
      <c r="G17" s="8"/>
    </row>
    <row r="18" spans="1:8" ht="12.6" customHeight="1" x14ac:dyDescent="0.3"/>
    <row r="19" spans="1:8" ht="12.6" customHeight="1" x14ac:dyDescent="0.3"/>
    <row r="20" spans="1:8" ht="12.6" customHeight="1" x14ac:dyDescent="0.3"/>
    <row r="21" spans="1:8" ht="21" customHeight="1" x14ac:dyDescent="0.3">
      <c r="A21" s="978" t="s">
        <v>799</v>
      </c>
      <c r="B21" s="978"/>
      <c r="C21" s="978"/>
      <c r="D21" s="978"/>
      <c r="E21" s="978"/>
      <c r="F21" s="978"/>
      <c r="G21" s="978"/>
      <c r="H21" s="978"/>
    </row>
    <row r="22" spans="1:8" ht="12.6" customHeight="1" x14ac:dyDescent="0.3"/>
    <row r="23" spans="1:8" ht="12.6" customHeight="1" x14ac:dyDescent="0.3"/>
    <row r="24" spans="1:8" ht="12.6" customHeight="1" x14ac:dyDescent="0.3"/>
    <row r="25" spans="1:8" ht="12.6" customHeight="1" x14ac:dyDescent="0.3"/>
    <row r="26" spans="1:8" ht="15" x14ac:dyDescent="0.3">
      <c r="A26" s="972"/>
      <c r="B26" s="972"/>
      <c r="C26" s="972"/>
      <c r="D26" s="972"/>
    </row>
  </sheetData>
  <mergeCells count="7">
    <mergeCell ref="A26:D26"/>
    <mergeCell ref="A3:C3"/>
    <mergeCell ref="A5:C5"/>
    <mergeCell ref="A12:H12"/>
    <mergeCell ref="A14:H14"/>
    <mergeCell ref="A16:H16"/>
    <mergeCell ref="A21:H21"/>
  </mergeCell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2"/>
  <sheetViews>
    <sheetView showGridLines="0" view="pageLayout" zoomScaleNormal="100" zoomScaleSheetLayoutView="75" workbookViewId="0">
      <selection activeCell="K16" sqref="K16"/>
    </sheetView>
  </sheetViews>
  <sheetFormatPr baseColWidth="10" defaultColWidth="10.44140625" defaultRowHeight="14.4" x14ac:dyDescent="0.3"/>
  <cols>
    <col min="1" max="1" width="21" style="10" customWidth="1"/>
    <col min="2" max="4" width="21" style="64" customWidth="1"/>
    <col min="5" max="16384" width="10.44140625" style="64"/>
  </cols>
  <sheetData>
    <row r="1" spans="1:4" ht="32.1" customHeight="1" x14ac:dyDescent="0.3">
      <c r="A1" s="991" t="s">
        <v>288</v>
      </c>
      <c r="B1" s="991"/>
      <c r="C1" s="991"/>
      <c r="D1" s="991"/>
    </row>
    <row r="2" spans="1:4" ht="14.1" customHeight="1" x14ac:dyDescent="0.3">
      <c r="A2" s="65" t="s">
        <v>789</v>
      </c>
      <c r="D2" s="225" t="s">
        <v>156</v>
      </c>
    </row>
    <row r="3" spans="1:4" s="68" customFormat="1" ht="22.5" customHeight="1" x14ac:dyDescent="0.2">
      <c r="A3" s="1023" t="s">
        <v>157</v>
      </c>
      <c r="B3" s="1026" t="s">
        <v>289</v>
      </c>
      <c r="C3" s="1026"/>
      <c r="D3" s="1027"/>
    </row>
    <row r="4" spans="1:4" s="68" customFormat="1" ht="22.5" customHeight="1" x14ac:dyDescent="0.2">
      <c r="A4" s="1024"/>
      <c r="B4" s="1001" t="s">
        <v>218</v>
      </c>
      <c r="C4" s="1001"/>
      <c r="D4" s="226" t="s">
        <v>219</v>
      </c>
    </row>
    <row r="5" spans="1:4" s="68" customFormat="1" ht="23.4" customHeight="1" x14ac:dyDescent="0.2">
      <c r="A5" s="1024"/>
      <c r="B5" s="227" t="s">
        <v>290</v>
      </c>
      <c r="C5" s="116" t="s">
        <v>291</v>
      </c>
      <c r="D5" s="228" t="s">
        <v>292</v>
      </c>
    </row>
    <row r="6" spans="1:4" s="68" customFormat="1" ht="17.25" customHeight="1" x14ac:dyDescent="0.2">
      <c r="A6" s="1025"/>
      <c r="B6" s="1004" t="s">
        <v>285</v>
      </c>
      <c r="C6" s="1004"/>
      <c r="D6" s="1028"/>
    </row>
    <row r="7" spans="1:4" ht="15.6" customHeight="1" x14ac:dyDescent="0.3">
      <c r="A7" s="229"/>
      <c r="B7" s="230"/>
      <c r="C7" s="231"/>
      <c r="D7" s="232"/>
    </row>
    <row r="8" spans="1:4" s="68" customFormat="1" ht="15.6" customHeight="1" x14ac:dyDescent="0.2">
      <c r="A8" s="233" t="s">
        <v>195</v>
      </c>
      <c r="B8" s="1021">
        <v>0.1013035905359225</v>
      </c>
      <c r="C8" s="1022"/>
      <c r="D8" s="234">
        <v>8.4000000000000005E-2</v>
      </c>
    </row>
    <row r="9" spans="1:4" s="68" customFormat="1" ht="15.6" hidden="1" customHeight="1" x14ac:dyDescent="0.2">
      <c r="A9" s="233" t="s">
        <v>196</v>
      </c>
      <c r="B9" s="1021">
        <v>0.1333038334423142</v>
      </c>
      <c r="C9" s="1022"/>
      <c r="D9" s="234">
        <v>0.10199999999999999</v>
      </c>
    </row>
    <row r="10" spans="1:4" s="68" customFormat="1" ht="15.6" hidden="1" customHeight="1" x14ac:dyDescent="0.2">
      <c r="A10" s="233" t="s">
        <v>197</v>
      </c>
      <c r="B10" s="1021">
        <v>0.1357076725341074</v>
      </c>
      <c r="C10" s="1022"/>
      <c r="D10" s="234">
        <v>0.10100000000000001</v>
      </c>
    </row>
    <row r="11" spans="1:4" s="68" customFormat="1" ht="15.6" hidden="1" customHeight="1" x14ac:dyDescent="0.2">
      <c r="A11" s="233" t="s">
        <v>198</v>
      </c>
      <c r="B11" s="1021">
        <v>0.14198319211411428</v>
      </c>
      <c r="C11" s="1022"/>
      <c r="D11" s="234">
        <v>0.106</v>
      </c>
    </row>
    <row r="12" spans="1:4" s="68" customFormat="1" ht="15.6" customHeight="1" x14ac:dyDescent="0.2">
      <c r="A12" s="233" t="s">
        <v>199</v>
      </c>
      <c r="B12" s="1021">
        <v>0.15287780294415534</v>
      </c>
      <c r="C12" s="1022"/>
      <c r="D12" s="234">
        <v>0.114</v>
      </c>
    </row>
    <row r="13" spans="1:4" s="68" customFormat="1" ht="15.6" hidden="1" customHeight="1" x14ac:dyDescent="0.2">
      <c r="A13" s="233" t="s">
        <v>200</v>
      </c>
      <c r="B13" s="1021">
        <v>0.17661280811518154</v>
      </c>
      <c r="C13" s="1022"/>
      <c r="D13" s="234">
        <v>0.125</v>
      </c>
    </row>
    <row r="14" spans="1:4" s="68" customFormat="1" ht="15.6" hidden="1" customHeight="1" x14ac:dyDescent="0.2">
      <c r="A14" s="233" t="s">
        <v>201</v>
      </c>
      <c r="B14" s="1021">
        <v>0.21013520372904834</v>
      </c>
      <c r="C14" s="1022"/>
      <c r="D14" s="234">
        <v>0.13600000000000001</v>
      </c>
    </row>
    <row r="15" spans="1:4" s="68" customFormat="1" ht="15.6" hidden="1" customHeight="1" x14ac:dyDescent="0.2">
      <c r="A15" s="233" t="s">
        <v>202</v>
      </c>
      <c r="B15" s="1021">
        <v>0.20874819193185729</v>
      </c>
      <c r="C15" s="1022"/>
      <c r="D15" s="234">
        <v>0.13800000000000001</v>
      </c>
    </row>
    <row r="16" spans="1:4" s="68" customFormat="1" ht="15.6" hidden="1" customHeight="1" x14ac:dyDescent="0.2">
      <c r="A16" s="233" t="s">
        <v>203</v>
      </c>
      <c r="B16" s="1021">
        <v>0.23489296243772773</v>
      </c>
      <c r="C16" s="1022"/>
      <c r="D16" s="234">
        <v>0.14299999999999999</v>
      </c>
    </row>
    <row r="17" spans="1:4" s="68" customFormat="1" ht="15.6" customHeight="1" x14ac:dyDescent="0.2">
      <c r="A17" s="233" t="s">
        <v>204</v>
      </c>
      <c r="B17" s="1021">
        <v>0.26041795938384726</v>
      </c>
      <c r="C17" s="1022"/>
      <c r="D17" s="234">
        <v>0.152</v>
      </c>
    </row>
    <row r="18" spans="1:4" s="68" customFormat="1" ht="15.6" customHeight="1" x14ac:dyDescent="0.2">
      <c r="A18" s="233" t="s">
        <v>205</v>
      </c>
      <c r="B18" s="1021">
        <v>0.25439094384195643</v>
      </c>
      <c r="C18" s="1022"/>
      <c r="D18" s="234">
        <v>0.14899999999999999</v>
      </c>
    </row>
    <row r="19" spans="1:4" s="68" customFormat="1" ht="15.6" customHeight="1" x14ac:dyDescent="0.2">
      <c r="A19" s="233" t="s">
        <v>206</v>
      </c>
      <c r="B19" s="1021">
        <v>0.28108431913878945</v>
      </c>
      <c r="C19" s="1022"/>
      <c r="D19" s="234">
        <v>0.16</v>
      </c>
    </row>
    <row r="20" spans="1:4" s="68" customFormat="1" ht="15.6" customHeight="1" x14ac:dyDescent="0.2">
      <c r="A20" s="233" t="s">
        <v>207</v>
      </c>
      <c r="B20" s="1021">
        <v>0.28908109000414123</v>
      </c>
      <c r="C20" s="1022"/>
      <c r="D20" s="234">
        <v>0.16800000000000001</v>
      </c>
    </row>
    <row r="21" spans="1:4" s="68" customFormat="1" ht="15.6" customHeight="1" x14ac:dyDescent="0.2">
      <c r="A21" s="233" t="s">
        <v>208</v>
      </c>
      <c r="B21" s="1021">
        <v>0.31003241597386605</v>
      </c>
      <c r="C21" s="1022"/>
      <c r="D21" s="234">
        <v>0.17699999999999999</v>
      </c>
    </row>
    <row r="22" spans="1:4" s="68" customFormat="1" ht="15.6" customHeight="1" x14ac:dyDescent="0.2">
      <c r="A22" s="235" t="s">
        <v>164</v>
      </c>
      <c r="B22" s="236">
        <v>0.35576225769852832</v>
      </c>
      <c r="C22" s="237">
        <v>0.36291993913194004</v>
      </c>
      <c r="D22" s="234">
        <v>0.1875</v>
      </c>
    </row>
    <row r="23" spans="1:4" s="68" customFormat="1" ht="15.6" hidden="1" customHeight="1" x14ac:dyDescent="0.2">
      <c r="A23" s="235" t="s">
        <v>165</v>
      </c>
      <c r="B23" s="236">
        <v>0.40149209942319064</v>
      </c>
      <c r="C23" s="237">
        <v>0.41580746229001403</v>
      </c>
      <c r="D23" s="234">
        <v>0.19800000000000001</v>
      </c>
    </row>
    <row r="24" spans="1:4" s="68" customFormat="1" ht="15.6" hidden="1" customHeight="1" x14ac:dyDescent="0.2">
      <c r="A24" s="235" t="s">
        <v>166</v>
      </c>
      <c r="B24" s="236">
        <v>0.44722194114785296</v>
      </c>
      <c r="C24" s="237">
        <v>0.46869498544808802</v>
      </c>
      <c r="D24" s="234">
        <v>0.20850000000000002</v>
      </c>
    </row>
    <row r="25" spans="1:4" s="68" customFormat="1" ht="15.6" hidden="1" customHeight="1" x14ac:dyDescent="0.2">
      <c r="A25" s="235" t="s">
        <v>167</v>
      </c>
      <c r="B25" s="236">
        <v>0.49295178287251529</v>
      </c>
      <c r="C25" s="237">
        <v>0.52158250860616207</v>
      </c>
      <c r="D25" s="234">
        <v>0.21900000000000003</v>
      </c>
    </row>
    <row r="26" spans="1:4" s="68" customFormat="1" ht="15.6" hidden="1" customHeight="1" x14ac:dyDescent="0.2">
      <c r="A26" s="235" t="s">
        <v>168</v>
      </c>
      <c r="B26" s="236">
        <v>0.53868162459717761</v>
      </c>
      <c r="C26" s="237">
        <v>0.57447003176423606</v>
      </c>
      <c r="D26" s="234">
        <v>0.22950000000000004</v>
      </c>
    </row>
    <row r="27" spans="1:4" s="68" customFormat="1" ht="15.6" customHeight="1" x14ac:dyDescent="0.2">
      <c r="A27" s="235" t="s">
        <v>169</v>
      </c>
      <c r="B27" s="236">
        <v>0.58441146632183982</v>
      </c>
      <c r="C27" s="237">
        <v>0.62735755492231005</v>
      </c>
      <c r="D27" s="234">
        <v>0.24</v>
      </c>
    </row>
    <row r="28" spans="1:4" s="68" customFormat="1" ht="15.6" hidden="1" customHeight="1" x14ac:dyDescent="0.2">
      <c r="A28" s="235" t="s">
        <v>170</v>
      </c>
      <c r="B28" s="236">
        <v>0.61987191444270451</v>
      </c>
      <c r="C28" s="237">
        <v>0.67391875797681033</v>
      </c>
      <c r="D28" s="238"/>
    </row>
    <row r="29" spans="1:4" s="68" customFormat="1" ht="15.6" hidden="1" customHeight="1" x14ac:dyDescent="0.2">
      <c r="A29" s="235" t="s">
        <v>171</v>
      </c>
      <c r="B29" s="236">
        <v>0.65562938655321334</v>
      </c>
      <c r="C29" s="237">
        <v>0.72208945966107507</v>
      </c>
      <c r="D29" s="238"/>
    </row>
    <row r="30" spans="1:4" s="68" customFormat="1" ht="15.6" hidden="1" customHeight="1" x14ac:dyDescent="0.2">
      <c r="A30" s="235" t="s">
        <v>172</v>
      </c>
      <c r="B30" s="236">
        <v>0.69168763024950963</v>
      </c>
      <c r="C30" s="237">
        <v>0.77195458195749656</v>
      </c>
      <c r="D30" s="238"/>
    </row>
    <row r="31" spans="1:4" s="68" customFormat="1" ht="15.6" hidden="1" customHeight="1" x14ac:dyDescent="0.2">
      <c r="A31" s="235" t="s">
        <v>173</v>
      </c>
      <c r="B31" s="236">
        <v>0.72805045643931598</v>
      </c>
      <c r="C31" s="237">
        <v>0.82360512812240561</v>
      </c>
      <c r="D31" s="238"/>
    </row>
    <row r="32" spans="1:4" s="68" customFormat="1" ht="15.6" customHeight="1" x14ac:dyDescent="0.2">
      <c r="A32" s="239" t="s">
        <v>174</v>
      </c>
      <c r="B32" s="240">
        <v>0.7647217406845801</v>
      </c>
      <c r="C32" s="241">
        <v>0.87713873695997513</v>
      </c>
      <c r="D32" s="242"/>
    </row>
    <row r="33" spans="1:4" s="68" customFormat="1" ht="15.6" customHeight="1" x14ac:dyDescent="0.3">
      <c r="A33" s="196" t="s">
        <v>293</v>
      </c>
      <c r="B33" s="64"/>
      <c r="C33" s="64"/>
      <c r="D33" s="64"/>
    </row>
    <row r="34" spans="1:4" s="68" customFormat="1" ht="60.6" customHeight="1" x14ac:dyDescent="0.2">
      <c r="A34" s="1029" t="s">
        <v>294</v>
      </c>
      <c r="B34" s="1029"/>
      <c r="C34" s="1029"/>
      <c r="D34" s="1029"/>
    </row>
    <row r="35" spans="1:4" s="68" customFormat="1" ht="94.2" hidden="1" customHeight="1" x14ac:dyDescent="0.2">
      <c r="A35" s="112"/>
      <c r="B35" s="112"/>
      <c r="C35" s="112"/>
      <c r="D35" s="112"/>
    </row>
    <row r="36" spans="1:4" ht="32.1" hidden="1" customHeight="1" x14ac:dyDescent="0.3">
      <c r="A36" s="991" t="str">
        <f>A1</f>
        <v>E.7  Zielszenario für die Entwicklung des Anteils der Erneuerbaren Energien am Bruttoendenergieverbrauch bis 2030</v>
      </c>
      <c r="B36" s="991"/>
      <c r="C36" s="991"/>
      <c r="D36" s="991"/>
    </row>
    <row r="37" spans="1:4" ht="14.1" hidden="1" customHeight="1" x14ac:dyDescent="0.3">
      <c r="A37" s="85" t="str">
        <f>A2</f>
        <v>Stand 01.06.2021</v>
      </c>
      <c r="D37" s="138" t="s">
        <v>156</v>
      </c>
    </row>
    <row r="38" spans="1:4" s="68" customFormat="1" x14ac:dyDescent="0.3">
      <c r="A38" s="10"/>
      <c r="B38" s="64"/>
      <c r="C38" s="64"/>
      <c r="D38" s="64"/>
    </row>
    <row r="41" spans="1:4" ht="14.25" customHeight="1" x14ac:dyDescent="0.3"/>
    <row r="42" spans="1:4" ht="14.25" customHeight="1" x14ac:dyDescent="0.3"/>
    <row r="45" spans="1:4" x14ac:dyDescent="0.3">
      <c r="A45" s="64"/>
    </row>
    <row r="46" spans="1:4" x14ac:dyDescent="0.3">
      <c r="A46" s="64"/>
    </row>
    <row r="47" spans="1:4" x14ac:dyDescent="0.3">
      <c r="A47" s="64"/>
    </row>
    <row r="48" spans="1:4" x14ac:dyDescent="0.3">
      <c r="A48" s="64"/>
    </row>
    <row r="49" spans="1:1" x14ac:dyDescent="0.3">
      <c r="A49" s="64"/>
    </row>
    <row r="50" spans="1:1" x14ac:dyDescent="0.3">
      <c r="A50" s="64"/>
    </row>
    <row r="51" spans="1:1" x14ac:dyDescent="0.3">
      <c r="A51" s="64"/>
    </row>
    <row r="52" spans="1:1" x14ac:dyDescent="0.3">
      <c r="A52" s="4"/>
    </row>
    <row r="53" spans="1:1" x14ac:dyDescent="0.3">
      <c r="A53" s="64"/>
    </row>
    <row r="54" spans="1:1" x14ac:dyDescent="0.3">
      <c r="A54" s="64"/>
    </row>
    <row r="55" spans="1:1" x14ac:dyDescent="0.3">
      <c r="A55" s="64"/>
    </row>
    <row r="56" spans="1:1" x14ac:dyDescent="0.3">
      <c r="A56" s="64"/>
    </row>
    <row r="57" spans="1:1" x14ac:dyDescent="0.3">
      <c r="A57" s="64"/>
    </row>
    <row r="58" spans="1:1" x14ac:dyDescent="0.3">
      <c r="A58" s="64"/>
    </row>
    <row r="59" spans="1:1" x14ac:dyDescent="0.3">
      <c r="A59" s="64"/>
    </row>
    <row r="60" spans="1:1" x14ac:dyDescent="0.3">
      <c r="A60" s="64"/>
    </row>
    <row r="61" spans="1:1" x14ac:dyDescent="0.3">
      <c r="A61" s="64"/>
    </row>
    <row r="62" spans="1:1" x14ac:dyDescent="0.3">
      <c r="A62" s="64"/>
    </row>
    <row r="63" spans="1:1" x14ac:dyDescent="0.3">
      <c r="A63" s="64"/>
    </row>
    <row r="64" spans="1:1" x14ac:dyDescent="0.3">
      <c r="A64" s="64"/>
    </row>
    <row r="65" spans="1:1" x14ac:dyDescent="0.3">
      <c r="A65" s="64"/>
    </row>
    <row r="66" spans="1:1" x14ac:dyDescent="0.3">
      <c r="A66" s="64"/>
    </row>
    <row r="67" spans="1:1" x14ac:dyDescent="0.3">
      <c r="A67" s="64"/>
    </row>
    <row r="69" spans="1:1" x14ac:dyDescent="0.3">
      <c r="A69" s="64"/>
    </row>
    <row r="70" spans="1:1" x14ac:dyDescent="0.3">
      <c r="A70" s="64"/>
    </row>
    <row r="71" spans="1:1" x14ac:dyDescent="0.3">
      <c r="A71" s="64"/>
    </row>
    <row r="72" spans="1:1" x14ac:dyDescent="0.3">
      <c r="A72" s="64"/>
    </row>
  </sheetData>
  <mergeCells count="21">
    <mergeCell ref="B21:C21"/>
    <mergeCell ref="A34:D34"/>
    <mergeCell ref="A36:D36"/>
    <mergeCell ref="B15:C15"/>
    <mergeCell ref="B16:C16"/>
    <mergeCell ref="B17:C17"/>
    <mergeCell ref="B18:C18"/>
    <mergeCell ref="B19:C19"/>
    <mergeCell ref="B20:C20"/>
    <mergeCell ref="B14:C14"/>
    <mergeCell ref="A1:D1"/>
    <mergeCell ref="A3:A6"/>
    <mergeCell ref="B3:D3"/>
    <mergeCell ref="B4:C4"/>
    <mergeCell ref="B6:D6"/>
    <mergeCell ref="B8:C8"/>
    <mergeCell ref="B9:C9"/>
    <mergeCell ref="B10:C10"/>
    <mergeCell ref="B11:C11"/>
    <mergeCell ref="B12:C12"/>
    <mergeCell ref="B13:C13"/>
  </mergeCells>
  <conditionalFormatting sqref="A7:D8">
    <cfRule type="expression" dxfId="70" priority="2">
      <formula>MOD(ROW(),2)=0</formula>
    </cfRule>
  </conditionalFormatting>
  <conditionalFormatting sqref="A9:D32">
    <cfRule type="expression" dxfId="69" priority="1">
      <formula>MOD(ROW(),2)=1</formula>
    </cfRule>
  </conditionalFormatting>
  <hyperlinks>
    <hyperlink ref="D2" location="Inhalt!A18" display="zurück"/>
    <hyperlink ref="D37" location="Inhalt!A97"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showGridLines="0" view="pageLayout" zoomScaleNormal="100" workbookViewId="0">
      <selection activeCell="K16" sqref="K16"/>
    </sheetView>
  </sheetViews>
  <sheetFormatPr baseColWidth="10" defaultColWidth="10.44140625" defaultRowHeight="14.4" x14ac:dyDescent="0.3"/>
  <cols>
    <col min="1" max="1" width="13.44140625" style="114" customWidth="1"/>
    <col min="2" max="5" width="17.5546875" customWidth="1"/>
  </cols>
  <sheetData>
    <row r="1" spans="1:5" ht="29.7" customHeight="1" x14ac:dyDescent="0.3">
      <c r="A1" s="991" t="s">
        <v>295</v>
      </c>
      <c r="B1" s="991"/>
      <c r="C1" s="991"/>
      <c r="D1" s="991"/>
      <c r="E1" s="991"/>
    </row>
    <row r="2" spans="1:5" x14ac:dyDescent="0.3">
      <c r="A2" s="65" t="s">
        <v>789</v>
      </c>
      <c r="E2" s="67" t="s">
        <v>156</v>
      </c>
    </row>
    <row r="3" spans="1:5" s="91" customFormat="1" ht="28.5" customHeight="1" x14ac:dyDescent="0.2">
      <c r="A3" s="992" t="s">
        <v>296</v>
      </c>
      <c r="B3" s="69" t="s">
        <v>297</v>
      </c>
      <c r="C3" s="243" t="s">
        <v>298</v>
      </c>
      <c r="D3" s="243" t="s">
        <v>299</v>
      </c>
      <c r="E3" s="243" t="s">
        <v>300</v>
      </c>
    </row>
    <row r="4" spans="1:5" s="91" customFormat="1" ht="19.2" customHeight="1" x14ac:dyDescent="0.2">
      <c r="A4" s="994"/>
      <c r="B4" s="997" t="s">
        <v>241</v>
      </c>
      <c r="C4" s="998"/>
      <c r="D4" s="998"/>
      <c r="E4" s="999"/>
    </row>
    <row r="5" spans="1:5" s="98" customFormat="1" ht="16.8" customHeight="1" x14ac:dyDescent="0.2">
      <c r="A5" s="244"/>
      <c r="B5" s="245"/>
      <c r="C5" s="246"/>
      <c r="D5" s="246"/>
      <c r="E5" s="247"/>
    </row>
    <row r="6" spans="1:5" ht="17.100000000000001" customHeight="1" x14ac:dyDescent="0.3">
      <c r="A6" s="248">
        <v>2005</v>
      </c>
      <c r="B6" s="249"/>
      <c r="C6" s="213"/>
      <c r="D6" s="213"/>
      <c r="E6" s="250">
        <v>21828.668409356724</v>
      </c>
    </row>
    <row r="7" spans="1:5" ht="17.100000000000001" hidden="1" customHeight="1" x14ac:dyDescent="0.3">
      <c r="A7" s="248">
        <v>2006</v>
      </c>
      <c r="B7" s="249"/>
      <c r="C7" s="213"/>
      <c r="D7" s="213"/>
      <c r="E7" s="250">
        <v>21903.174453216376</v>
      </c>
    </row>
    <row r="8" spans="1:5" ht="17.100000000000001" hidden="1" customHeight="1" x14ac:dyDescent="0.3">
      <c r="A8" s="248">
        <v>2007</v>
      </c>
      <c r="B8" s="249"/>
      <c r="C8" s="213"/>
      <c r="D8" s="213"/>
      <c r="E8" s="250">
        <v>21587.291185672511</v>
      </c>
    </row>
    <row r="9" spans="1:5" ht="17.100000000000001" customHeight="1" x14ac:dyDescent="0.3">
      <c r="A9" s="248">
        <v>2008</v>
      </c>
      <c r="B9" s="249">
        <v>124642.39134309615</v>
      </c>
      <c r="C9" s="213">
        <v>17132.278564300257</v>
      </c>
      <c r="D9" s="213">
        <v>37551.396612213772</v>
      </c>
      <c r="E9" s="250">
        <v>20911.610040935673</v>
      </c>
    </row>
    <row r="10" spans="1:5" ht="17.100000000000001" hidden="1" customHeight="1" x14ac:dyDescent="0.3">
      <c r="A10" s="248">
        <v>2009</v>
      </c>
      <c r="B10" s="249">
        <v>121193.04132957506</v>
      </c>
      <c r="C10" s="213">
        <v>16041.08430710898</v>
      </c>
      <c r="D10" s="213">
        <v>36373.778306369226</v>
      </c>
      <c r="E10" s="250">
        <v>20756.064373468002</v>
      </c>
    </row>
    <row r="11" spans="1:5" ht="17.100000000000001" customHeight="1" x14ac:dyDescent="0.3">
      <c r="A11" s="248">
        <v>2010</v>
      </c>
      <c r="B11" s="249">
        <v>127246.71942613044</v>
      </c>
      <c r="C11" s="213">
        <v>16369.665437508511</v>
      </c>
      <c r="D11" s="213">
        <v>40190.047660611621</v>
      </c>
      <c r="E11" s="250">
        <v>20871.885658633288</v>
      </c>
    </row>
    <row r="12" spans="1:5" ht="17.100000000000001" hidden="1" customHeight="1" x14ac:dyDescent="0.3">
      <c r="A12" s="248">
        <v>2011</v>
      </c>
      <c r="B12" s="249">
        <v>121791.28795162401</v>
      </c>
      <c r="C12" s="213">
        <v>16125.098679669831</v>
      </c>
      <c r="D12" s="213">
        <v>37376.265650514244</v>
      </c>
      <c r="E12" s="250">
        <v>20613.208801670145</v>
      </c>
    </row>
    <row r="13" spans="1:5" ht="17.100000000000001" hidden="1" customHeight="1" x14ac:dyDescent="0.3">
      <c r="A13" s="248">
        <v>2012</v>
      </c>
      <c r="B13" s="249">
        <v>122619.93742126187</v>
      </c>
      <c r="C13" s="213">
        <v>16200.024010167259</v>
      </c>
      <c r="D13" s="213">
        <v>38205.233633613389</v>
      </c>
      <c r="E13" s="250">
        <v>20737.252063016207</v>
      </c>
    </row>
    <row r="14" spans="1:5" ht="17.100000000000001" hidden="1" customHeight="1" x14ac:dyDescent="0.3">
      <c r="A14" s="248">
        <v>2013</v>
      </c>
      <c r="B14" s="249">
        <v>127715.0184618752</v>
      </c>
      <c r="C14" s="213">
        <v>16587.26341889286</v>
      </c>
      <c r="D14" s="213">
        <v>40716.727563749395</v>
      </c>
      <c r="E14" s="250">
        <v>21237.680031932545</v>
      </c>
    </row>
    <row r="15" spans="1:5" ht="17.100000000000001" hidden="1" customHeight="1" x14ac:dyDescent="0.3">
      <c r="A15" s="251">
        <v>2014</v>
      </c>
      <c r="B15" s="252">
        <v>121912.84401836492</v>
      </c>
      <c r="C15" s="213">
        <v>15858.906055584712</v>
      </c>
      <c r="D15" s="213">
        <v>36676.734957949324</v>
      </c>
      <c r="E15" s="250">
        <v>21338.320861435539</v>
      </c>
    </row>
    <row r="16" spans="1:5" ht="17.100000000000001" customHeight="1" x14ac:dyDescent="0.3">
      <c r="A16" s="248">
        <v>2015</v>
      </c>
      <c r="B16" s="249">
        <v>118783.95888067303</v>
      </c>
      <c r="C16" s="213">
        <v>15687.055256025767</v>
      </c>
      <c r="D16" s="213">
        <v>38221.846638180999</v>
      </c>
      <c r="E16" s="250">
        <v>21469.737001132395</v>
      </c>
    </row>
    <row r="17" spans="1:5" ht="16.8" customHeight="1" x14ac:dyDescent="0.3">
      <c r="A17" s="248">
        <v>2016</v>
      </c>
      <c r="B17" s="249">
        <v>121040.7291232103</v>
      </c>
      <c r="C17" s="213">
        <v>15013.204004826059</v>
      </c>
      <c r="D17" s="213">
        <v>38860.003060264738</v>
      </c>
      <c r="E17" s="250">
        <v>21934.947094901763</v>
      </c>
    </row>
    <row r="18" spans="1:5" ht="17.100000000000001" customHeight="1" x14ac:dyDescent="0.3">
      <c r="A18" s="248">
        <v>2017</v>
      </c>
      <c r="B18" s="249">
        <v>109295.29246688356</v>
      </c>
      <c r="C18" s="213">
        <v>14437.700172571949</v>
      </c>
      <c r="D18" s="213">
        <v>40475.527686166715</v>
      </c>
      <c r="E18" s="250">
        <v>22083.811291687965</v>
      </c>
    </row>
    <row r="19" spans="1:5" ht="17.100000000000001" customHeight="1" x14ac:dyDescent="0.3">
      <c r="A19" s="248">
        <v>2018</v>
      </c>
      <c r="B19" s="249">
        <v>119945.61902175967</v>
      </c>
      <c r="C19" s="213">
        <v>15906.718872872423</v>
      </c>
      <c r="D19" s="213">
        <v>39808.915107617344</v>
      </c>
      <c r="E19" s="250">
        <v>21680.494077403626</v>
      </c>
    </row>
    <row r="20" spans="1:5" ht="17.100000000000001" customHeight="1" x14ac:dyDescent="0.3">
      <c r="A20" s="248">
        <v>2019</v>
      </c>
      <c r="B20" s="249">
        <v>117557.21287894531</v>
      </c>
      <c r="C20" s="213">
        <v>15417.028610878329</v>
      </c>
      <c r="D20" s="213">
        <v>38995.733970862762</v>
      </c>
      <c r="E20" s="250">
        <v>21846.319024720651</v>
      </c>
    </row>
    <row r="21" spans="1:5" ht="17.100000000000001" customHeight="1" x14ac:dyDescent="0.3">
      <c r="A21" s="248">
        <v>2020</v>
      </c>
      <c r="B21" s="249">
        <v>99713.913074476921</v>
      </c>
      <c r="C21" s="213">
        <v>15419.05070787023</v>
      </c>
      <c r="D21" s="213">
        <v>28914.5753914046</v>
      </c>
      <c r="E21" s="250">
        <v>19645.801568421051</v>
      </c>
    </row>
    <row r="22" spans="1:5" ht="17.100000000000001" hidden="1" customHeight="1" x14ac:dyDescent="0.3">
      <c r="A22" s="248">
        <v>2021</v>
      </c>
      <c r="B22" s="249">
        <v>98467.48916104596</v>
      </c>
      <c r="C22" s="213"/>
      <c r="D22" s="213"/>
      <c r="E22" s="250"/>
    </row>
    <row r="23" spans="1:5" ht="17.100000000000001" hidden="1" customHeight="1" x14ac:dyDescent="0.3">
      <c r="A23" s="248">
        <v>2022</v>
      </c>
      <c r="B23" s="249">
        <v>97221.065247614999</v>
      </c>
      <c r="C23" s="213"/>
      <c r="D23" s="213"/>
      <c r="E23" s="250"/>
    </row>
    <row r="24" spans="1:5" ht="17.100000000000001" hidden="1" customHeight="1" x14ac:dyDescent="0.3">
      <c r="A24" s="248">
        <v>2023</v>
      </c>
      <c r="B24" s="249">
        <v>95974.641334184023</v>
      </c>
      <c r="C24" s="213"/>
      <c r="D24" s="213"/>
      <c r="E24" s="250"/>
    </row>
    <row r="25" spans="1:5" ht="17.100000000000001" hidden="1" customHeight="1" x14ac:dyDescent="0.3">
      <c r="A25" s="248">
        <v>2024</v>
      </c>
      <c r="B25" s="249">
        <v>94728.217420753062</v>
      </c>
      <c r="C25" s="213"/>
      <c r="D25" s="213"/>
      <c r="E25" s="250"/>
    </row>
    <row r="26" spans="1:5" ht="17.100000000000001" customHeight="1" x14ac:dyDescent="0.3">
      <c r="A26" s="248">
        <v>2025</v>
      </c>
      <c r="B26" s="249">
        <v>93481.793507322102</v>
      </c>
      <c r="C26" s="213"/>
      <c r="D26" s="213"/>
      <c r="E26" s="250"/>
    </row>
    <row r="27" spans="1:5" ht="17.100000000000001" hidden="1" customHeight="1" x14ac:dyDescent="0.3">
      <c r="A27" s="248">
        <v>2026</v>
      </c>
      <c r="B27" s="249">
        <v>92235.369593891126</v>
      </c>
      <c r="C27" s="213"/>
      <c r="D27" s="213"/>
      <c r="E27" s="250"/>
    </row>
    <row r="28" spans="1:5" ht="17.100000000000001" hidden="1" customHeight="1" x14ac:dyDescent="0.3">
      <c r="A28" s="248">
        <v>2027</v>
      </c>
      <c r="B28" s="249">
        <v>90988.945680460165</v>
      </c>
      <c r="C28" s="213"/>
      <c r="D28" s="213"/>
      <c r="E28" s="250"/>
    </row>
    <row r="29" spans="1:5" ht="17.100000000000001" hidden="1" customHeight="1" x14ac:dyDescent="0.3">
      <c r="A29" s="248">
        <v>2028</v>
      </c>
      <c r="B29" s="249">
        <v>89742.521767029204</v>
      </c>
      <c r="C29" s="213"/>
      <c r="D29" s="213"/>
      <c r="E29" s="250"/>
    </row>
    <row r="30" spans="1:5" ht="17.100000000000001" hidden="1" customHeight="1" x14ac:dyDescent="0.3">
      <c r="A30" s="248">
        <v>2029</v>
      </c>
      <c r="B30" s="249">
        <v>88496.097853598229</v>
      </c>
      <c r="C30" s="213"/>
      <c r="D30" s="213"/>
      <c r="E30" s="250"/>
    </row>
    <row r="31" spans="1:5" ht="17.100000000000001" customHeight="1" x14ac:dyDescent="0.3">
      <c r="A31" s="248">
        <v>2030</v>
      </c>
      <c r="B31" s="249">
        <v>87249.673940167311</v>
      </c>
      <c r="C31" s="213"/>
      <c r="D31" s="213"/>
      <c r="E31" s="250"/>
    </row>
    <row r="32" spans="1:5" ht="17.100000000000001" customHeight="1" x14ac:dyDescent="0.3">
      <c r="A32" s="248"/>
      <c r="B32" s="249"/>
      <c r="C32" s="213"/>
      <c r="D32" s="213"/>
      <c r="E32" s="250"/>
    </row>
    <row r="33" spans="1:5" ht="28.5" customHeight="1" x14ac:dyDescent="0.3">
      <c r="A33" s="253" t="s">
        <v>301</v>
      </c>
      <c r="B33" s="254">
        <v>-5.6844051111374055E-2</v>
      </c>
      <c r="C33" s="255">
        <v>-0.10011802849132485</v>
      </c>
      <c r="D33" s="255">
        <v>3.846294649342584E-2</v>
      </c>
      <c r="E33" s="256">
        <v>8.0859789671648837E-4</v>
      </c>
    </row>
    <row r="34" spans="1:5" ht="17.100000000000001" customHeight="1" x14ac:dyDescent="0.3">
      <c r="A34" s="253"/>
      <c r="B34" s="254"/>
      <c r="C34" s="255"/>
      <c r="D34" s="255"/>
      <c r="E34" s="256"/>
    </row>
    <row r="35" spans="1:5" ht="17.100000000000001" customHeight="1" x14ac:dyDescent="0.3">
      <c r="A35" s="253" t="s">
        <v>302</v>
      </c>
      <c r="B35" s="257" t="s">
        <v>303</v>
      </c>
      <c r="C35" s="258" t="s">
        <v>304</v>
      </c>
      <c r="D35" s="258" t="s">
        <v>303</v>
      </c>
      <c r="E35" s="939" t="s">
        <v>305</v>
      </c>
    </row>
    <row r="36" spans="1:5" ht="17.100000000000001" customHeight="1" x14ac:dyDescent="0.3">
      <c r="A36" s="253"/>
      <c r="B36" s="259">
        <v>99713.913074476921</v>
      </c>
      <c r="C36" s="260">
        <v>15419.05070787023</v>
      </c>
      <c r="D36" s="260">
        <v>28914.5753914046</v>
      </c>
      <c r="E36" s="940">
        <v>19645.801568421051</v>
      </c>
    </row>
    <row r="37" spans="1:5" ht="17.100000000000001" customHeight="1" x14ac:dyDescent="0.3">
      <c r="A37" s="941" t="s">
        <v>306</v>
      </c>
      <c r="B37" s="257" t="s">
        <v>307</v>
      </c>
      <c r="C37" s="260"/>
      <c r="D37" s="260"/>
      <c r="E37" s="940"/>
    </row>
    <row r="38" spans="1:5" ht="17.100000000000001" customHeight="1" x14ac:dyDescent="0.3">
      <c r="A38" s="942"/>
      <c r="B38" s="261">
        <v>87249.673940167311</v>
      </c>
      <c r="C38" s="262"/>
      <c r="D38" s="262"/>
      <c r="E38" s="943"/>
    </row>
    <row r="39" spans="1:5" ht="17.100000000000001" hidden="1" customHeight="1" x14ac:dyDescent="0.3">
      <c r="A39" s="263"/>
      <c r="B39" s="260"/>
      <c r="C39" s="260"/>
      <c r="D39" s="260"/>
      <c r="E39" s="260"/>
    </row>
    <row r="40" spans="1:5" ht="29.7" hidden="1" customHeight="1" x14ac:dyDescent="0.3">
      <c r="A40" s="991" t="s">
        <v>308</v>
      </c>
      <c r="B40" s="991"/>
      <c r="C40" s="991"/>
      <c r="D40" s="991"/>
      <c r="E40" s="991"/>
    </row>
    <row r="41" spans="1:5" hidden="1" x14ac:dyDescent="0.3">
      <c r="A41" s="264" t="str">
        <f>A2</f>
        <v>Stand 01.06.2021</v>
      </c>
      <c r="E41" s="67"/>
    </row>
  </sheetData>
  <mergeCells count="4">
    <mergeCell ref="A1:E1"/>
    <mergeCell ref="A3:A4"/>
    <mergeCell ref="B4:E4"/>
    <mergeCell ref="A40:E40"/>
  </mergeCells>
  <conditionalFormatting sqref="A5:E9">
    <cfRule type="expression" dxfId="68" priority="2">
      <formula>MOD(ROW(),2)=0</formula>
    </cfRule>
  </conditionalFormatting>
  <conditionalFormatting sqref="A10:E38">
    <cfRule type="expression" dxfId="67" priority="1">
      <formula>MOD(ROW(),2)=1</formula>
    </cfRule>
  </conditionalFormatting>
  <hyperlinks>
    <hyperlink ref="E2" location="Inhalt!A20"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8"/>
  <sheetViews>
    <sheetView showGridLines="0" view="pageLayout" topLeftCell="AE1" zoomScaleNormal="100" workbookViewId="0">
      <selection activeCell="K16" sqref="K16"/>
    </sheetView>
  </sheetViews>
  <sheetFormatPr baseColWidth="10" defaultColWidth="10.44140625" defaultRowHeight="14.4" x14ac:dyDescent="0.3"/>
  <cols>
    <col min="1" max="1" width="30.33203125" style="290" customWidth="1"/>
    <col min="2" max="2" width="8.6640625" customWidth="1"/>
    <col min="3" max="6" width="8.6640625" hidden="1" customWidth="1"/>
    <col min="7" max="7" width="8.6640625" customWidth="1"/>
    <col min="8" max="11" width="8.6640625" hidden="1" customWidth="1"/>
    <col min="12" max="12" width="8.6640625" customWidth="1"/>
    <col min="13" max="16" width="8.6640625" hidden="1" customWidth="1"/>
    <col min="17" max="17" width="8.6640625" customWidth="1"/>
    <col min="18" max="21" width="8.6640625" hidden="1" customWidth="1"/>
    <col min="22" max="22" width="8.6640625" customWidth="1"/>
    <col min="23" max="23" width="8.6640625" hidden="1" customWidth="1"/>
    <col min="24" max="26" width="9" hidden="1" customWidth="1"/>
    <col min="27" max="27" width="9" customWidth="1"/>
    <col min="28" max="28" width="30.33203125" style="290" customWidth="1"/>
    <col min="29" max="32" width="13.5546875" customWidth="1"/>
    <col min="33" max="33" width="30.33203125" style="290" customWidth="1"/>
    <col min="34" max="37" width="13.5546875" customWidth="1"/>
  </cols>
  <sheetData>
    <row r="1" spans="1:47" ht="29.7" customHeight="1" x14ac:dyDescent="0.3">
      <c r="A1" s="991" t="s">
        <v>309</v>
      </c>
      <c r="B1" s="991"/>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t="str">
        <f>A1</f>
        <v>E.9  Primärenergieverbrauch nach Energieträgern 1990 - 2019 und Anteile 2019</v>
      </c>
      <c r="AC1" s="991"/>
      <c r="AD1" s="991"/>
      <c r="AE1" s="991"/>
      <c r="AF1" s="991"/>
      <c r="AG1" s="991" t="str">
        <f>A1</f>
        <v>E.9  Primärenergieverbrauch nach Energieträgern 1990 - 2019 und Anteile 2019</v>
      </c>
      <c r="AH1" s="991"/>
      <c r="AI1" s="991"/>
      <c r="AJ1" s="991"/>
      <c r="AK1" s="991"/>
      <c r="AL1" s="142"/>
      <c r="AM1" s="142"/>
      <c r="AN1" s="142"/>
      <c r="AO1" s="142"/>
      <c r="AP1" s="142"/>
      <c r="AQ1" s="142"/>
      <c r="AR1" s="142"/>
      <c r="AS1" s="142"/>
      <c r="AT1" s="142"/>
      <c r="AU1" s="142"/>
    </row>
    <row r="2" spans="1:47" s="265" customFormat="1" ht="16.2" customHeight="1" x14ac:dyDescent="0.25">
      <c r="A2" s="65" t="s">
        <v>789</v>
      </c>
      <c r="E2" s="266"/>
      <c r="G2" s="267"/>
      <c r="H2" s="267"/>
      <c r="I2" s="267"/>
      <c r="J2" s="267"/>
      <c r="K2" s="267"/>
      <c r="L2" s="267"/>
      <c r="M2" s="267"/>
      <c r="S2" s="267"/>
      <c r="T2" s="267"/>
      <c r="U2" s="267"/>
      <c r="X2" s="1030"/>
      <c r="Y2" s="1030"/>
      <c r="AA2" s="67" t="s">
        <v>156</v>
      </c>
      <c r="AB2" s="115" t="str">
        <f>A2</f>
        <v>Stand 01.06.2021</v>
      </c>
      <c r="AF2" s="67" t="s">
        <v>156</v>
      </c>
      <c r="AG2" s="88" t="str">
        <f>A2</f>
        <v>Stand 01.06.2021</v>
      </c>
      <c r="AK2" s="67" t="s">
        <v>156</v>
      </c>
    </row>
    <row r="3" spans="1:47" s="91" customFormat="1" ht="19.2" customHeight="1" x14ac:dyDescent="0.2">
      <c r="A3" s="1031" t="s">
        <v>310</v>
      </c>
      <c r="B3" s="69">
        <v>1990</v>
      </c>
      <c r="C3" s="243">
        <v>1991</v>
      </c>
      <c r="D3" s="243">
        <v>1992</v>
      </c>
      <c r="E3" s="243">
        <v>1993</v>
      </c>
      <c r="F3" s="243">
        <v>1994</v>
      </c>
      <c r="G3" s="243">
        <v>1995</v>
      </c>
      <c r="H3" s="69">
        <v>1996</v>
      </c>
      <c r="I3" s="69">
        <v>1997</v>
      </c>
      <c r="J3" s="69">
        <v>1998</v>
      </c>
      <c r="K3" s="69">
        <v>1999</v>
      </c>
      <c r="L3" s="69">
        <v>2000</v>
      </c>
      <c r="M3" s="69">
        <v>2001</v>
      </c>
      <c r="N3" s="69">
        <v>2002</v>
      </c>
      <c r="O3" s="243">
        <v>2003</v>
      </c>
      <c r="P3" s="243">
        <v>2004</v>
      </c>
      <c r="Q3" s="243">
        <v>2005</v>
      </c>
      <c r="R3" s="243">
        <v>2006</v>
      </c>
      <c r="S3" s="243">
        <v>2007</v>
      </c>
      <c r="T3" s="69">
        <v>2008</v>
      </c>
      <c r="U3" s="243">
        <v>2009</v>
      </c>
      <c r="V3" s="243">
        <v>2010</v>
      </c>
      <c r="W3" s="243">
        <v>2011</v>
      </c>
      <c r="X3" s="268">
        <v>2012</v>
      </c>
      <c r="Y3" s="69">
        <v>2013</v>
      </c>
      <c r="Z3" s="69">
        <v>2014</v>
      </c>
      <c r="AA3" s="69">
        <v>2015</v>
      </c>
      <c r="AB3" s="1031" t="s">
        <v>310</v>
      </c>
      <c r="AC3" s="69">
        <v>2016</v>
      </c>
      <c r="AD3" s="69">
        <v>2017</v>
      </c>
      <c r="AE3" s="69">
        <v>2018</v>
      </c>
      <c r="AF3" s="69">
        <v>2019</v>
      </c>
      <c r="AG3" s="98"/>
      <c r="AH3" s="98"/>
      <c r="AI3" s="98"/>
      <c r="AJ3" s="98"/>
    </row>
    <row r="4" spans="1:47" s="91" customFormat="1" ht="19.2" customHeight="1" x14ac:dyDescent="0.2">
      <c r="A4" s="1032"/>
      <c r="B4" s="997" t="s">
        <v>241</v>
      </c>
      <c r="C4" s="998"/>
      <c r="D4" s="998"/>
      <c r="E4" s="998"/>
      <c r="F4" s="998"/>
      <c r="G4" s="998"/>
      <c r="H4" s="998"/>
      <c r="I4" s="998"/>
      <c r="J4" s="998"/>
      <c r="K4" s="998"/>
      <c r="L4" s="998"/>
      <c r="M4" s="998"/>
      <c r="N4" s="998"/>
      <c r="O4" s="998"/>
      <c r="P4" s="998"/>
      <c r="Q4" s="998"/>
      <c r="R4" s="998"/>
      <c r="S4" s="998"/>
      <c r="T4" s="998"/>
      <c r="U4" s="998"/>
      <c r="V4" s="998"/>
      <c r="W4" s="998"/>
      <c r="X4" s="998"/>
      <c r="Y4" s="998"/>
      <c r="Z4" s="998"/>
      <c r="AA4" s="999"/>
      <c r="AB4" s="1032"/>
      <c r="AC4" s="997" t="s">
        <v>241</v>
      </c>
      <c r="AD4" s="998"/>
      <c r="AE4" s="998"/>
      <c r="AF4" s="999"/>
      <c r="AG4" s="98"/>
      <c r="AH4" s="98"/>
      <c r="AI4" s="98"/>
      <c r="AJ4" s="98"/>
    </row>
    <row r="5" spans="1:47" s="98" customFormat="1" ht="8.6999999999999993" customHeight="1" x14ac:dyDescent="0.2">
      <c r="A5" s="270"/>
      <c r="B5" s="271"/>
      <c r="C5" s="272"/>
      <c r="D5" s="272"/>
      <c r="E5" s="272"/>
      <c r="F5" s="272"/>
      <c r="G5" s="272"/>
      <c r="H5" s="272"/>
      <c r="I5" s="272"/>
      <c r="J5" s="272"/>
      <c r="K5" s="272"/>
      <c r="L5" s="272"/>
      <c r="M5" s="272"/>
      <c r="N5" s="272"/>
      <c r="O5" s="272"/>
      <c r="P5" s="272"/>
      <c r="Q5" s="272"/>
      <c r="R5" s="272"/>
      <c r="S5" s="273"/>
      <c r="T5" s="272"/>
      <c r="U5" s="272"/>
      <c r="V5" s="272"/>
      <c r="W5" s="272"/>
      <c r="X5" s="272"/>
      <c r="Y5" s="272"/>
      <c r="Z5" s="272"/>
      <c r="AA5" s="274"/>
      <c r="AB5" s="270"/>
      <c r="AC5" s="271"/>
      <c r="AD5" s="272"/>
      <c r="AE5" s="272"/>
      <c r="AF5" s="274"/>
    </row>
    <row r="6" spans="1:47" s="98" customFormat="1" ht="15.6" customHeight="1" x14ac:dyDescent="0.2">
      <c r="A6" s="275" t="s">
        <v>311</v>
      </c>
      <c r="B6" s="276">
        <v>106066.11111111111</v>
      </c>
      <c r="C6" s="218">
        <v>105869.44444444444</v>
      </c>
      <c r="D6" s="218">
        <v>106396.66666666666</v>
      </c>
      <c r="E6" s="218">
        <v>101457.5</v>
      </c>
      <c r="F6" s="218">
        <v>103504.16666666666</v>
      </c>
      <c r="G6" s="218">
        <v>106728.8638888889</v>
      </c>
      <c r="H6" s="218">
        <v>107848.05555555555</v>
      </c>
      <c r="I6" s="218">
        <v>101520.55555555555</v>
      </c>
      <c r="J6" s="218">
        <v>98498.479166666672</v>
      </c>
      <c r="K6" s="218">
        <v>93191.222500000018</v>
      </c>
      <c r="L6" s="218">
        <v>93615.34638888888</v>
      </c>
      <c r="M6" s="218">
        <v>101370.05987759674</v>
      </c>
      <c r="N6" s="218">
        <v>95264.701854644547</v>
      </c>
      <c r="O6" s="218">
        <v>95553.311090113639</v>
      </c>
      <c r="P6" s="218">
        <v>92387.683630984422</v>
      </c>
      <c r="Q6" s="218">
        <v>88782.97707573208</v>
      </c>
      <c r="R6" s="218">
        <v>87346.545893193717</v>
      </c>
      <c r="S6" s="218">
        <v>78151.878027947794</v>
      </c>
      <c r="T6" s="218">
        <v>81476.556735976948</v>
      </c>
      <c r="U6" s="218">
        <v>77644.118892775499</v>
      </c>
      <c r="V6" s="218">
        <v>80979.25500049004</v>
      </c>
      <c r="W6" s="218">
        <v>77236.814676842361</v>
      </c>
      <c r="X6" s="218">
        <v>77521.733434275695</v>
      </c>
      <c r="Y6" s="218">
        <v>79914.284982972415</v>
      </c>
      <c r="Z6" s="218">
        <v>75565.160689991055</v>
      </c>
      <c r="AA6" s="277">
        <v>73047.859894409194</v>
      </c>
      <c r="AB6" s="275" t="s">
        <v>311</v>
      </c>
      <c r="AC6" s="276">
        <v>74171.526575860204</v>
      </c>
      <c r="AD6" s="218">
        <v>74991.875501197748</v>
      </c>
      <c r="AE6" s="218">
        <v>75024.212796084917</v>
      </c>
      <c r="AF6" s="277">
        <v>72740.148462883124</v>
      </c>
    </row>
    <row r="7" spans="1:47" s="98" customFormat="1" ht="15.6" customHeight="1" x14ac:dyDescent="0.2">
      <c r="A7" s="278" t="s">
        <v>312</v>
      </c>
      <c r="B7" s="276">
        <v>16186.666666666666</v>
      </c>
      <c r="C7" s="218">
        <v>13363.611111111111</v>
      </c>
      <c r="D7" s="218">
        <v>14235.833333333332</v>
      </c>
      <c r="E7" s="218">
        <v>15726.111111111111</v>
      </c>
      <c r="F7" s="218">
        <v>19762.777777777777</v>
      </c>
      <c r="G7" s="218">
        <v>19783.333333333332</v>
      </c>
      <c r="H7" s="218">
        <v>14933.055555555555</v>
      </c>
      <c r="I7" s="218">
        <v>14795.277777777777</v>
      </c>
      <c r="J7" s="218">
        <v>13838.055555555555</v>
      </c>
      <c r="K7" s="218">
        <v>13681.666666666666</v>
      </c>
      <c r="L7" s="218">
        <v>13470.68611111111</v>
      </c>
      <c r="M7" s="218">
        <v>15769.931713333333</v>
      </c>
      <c r="N7" s="218">
        <v>14774.270119778863</v>
      </c>
      <c r="O7" s="218">
        <v>15276.314391456324</v>
      </c>
      <c r="P7" s="218">
        <v>14625.973060277776</v>
      </c>
      <c r="Q7" s="218">
        <v>14091.275460277779</v>
      </c>
      <c r="R7" s="218">
        <v>14061.875234444444</v>
      </c>
      <c r="S7" s="218">
        <v>11518.614124444446</v>
      </c>
      <c r="T7" s="218">
        <v>13060.42498944444</v>
      </c>
      <c r="U7" s="218">
        <v>13253.561283527779</v>
      </c>
      <c r="V7" s="218">
        <v>13264.763534833332</v>
      </c>
      <c r="W7" s="218">
        <v>9779.1906030444443</v>
      </c>
      <c r="X7" s="218">
        <v>12673.692046111109</v>
      </c>
      <c r="Y7" s="218">
        <v>12056.204985</v>
      </c>
      <c r="Z7" s="218">
        <v>11223.931213333333</v>
      </c>
      <c r="AA7" s="277">
        <v>11158.27449</v>
      </c>
      <c r="AB7" s="278" t="s">
        <v>312</v>
      </c>
      <c r="AC7" s="276">
        <v>10055.622464802778</v>
      </c>
      <c r="AD7" s="218">
        <v>9018.1687354263595</v>
      </c>
      <c r="AE7" s="218">
        <v>9836.8059636305552</v>
      </c>
      <c r="AF7" s="277">
        <v>7033.7625968111097</v>
      </c>
    </row>
    <row r="8" spans="1:47" s="98" customFormat="1" ht="15.6" customHeight="1" x14ac:dyDescent="0.2">
      <c r="A8" s="278" t="s">
        <v>313</v>
      </c>
      <c r="B8" s="276">
        <v>73695</v>
      </c>
      <c r="C8" s="218">
        <v>75280.277777777781</v>
      </c>
      <c r="D8" s="218">
        <v>74221.388888888891</v>
      </c>
      <c r="E8" s="218">
        <v>67491.944444444438</v>
      </c>
      <c r="F8" s="218">
        <v>65352.222222222219</v>
      </c>
      <c r="G8" s="218">
        <v>66711.363888888882</v>
      </c>
      <c r="H8" s="218">
        <v>69763.888888888891</v>
      </c>
      <c r="I8" s="218">
        <v>64660</v>
      </c>
      <c r="J8" s="218">
        <v>62577.368055555555</v>
      </c>
      <c r="K8" s="218">
        <v>57885.111388888901</v>
      </c>
      <c r="L8" s="218">
        <v>57717.886944444443</v>
      </c>
      <c r="M8" s="218">
        <v>59962.109159444452</v>
      </c>
      <c r="N8" s="218">
        <v>56722.941969722218</v>
      </c>
      <c r="O8" s="218">
        <v>55916.911308487914</v>
      </c>
      <c r="P8" s="218">
        <v>52714.664328888975</v>
      </c>
      <c r="Q8" s="218">
        <v>52612.010842743832</v>
      </c>
      <c r="R8" s="218">
        <v>51027.148034480044</v>
      </c>
      <c r="S8" s="218">
        <v>45595.726745506669</v>
      </c>
      <c r="T8" s="218">
        <v>46889.335702103483</v>
      </c>
      <c r="U8" s="218">
        <v>42631.762674831894</v>
      </c>
      <c r="V8" s="218">
        <v>42968.69295768458</v>
      </c>
      <c r="W8" s="218">
        <v>42762.633323531838</v>
      </c>
      <c r="X8" s="218">
        <v>40319.14279213555</v>
      </c>
      <c r="Y8" s="218">
        <v>38472.982047100188</v>
      </c>
      <c r="Z8" s="218">
        <v>34156.335242910915</v>
      </c>
      <c r="AA8" s="277">
        <v>33333.602548560899</v>
      </c>
      <c r="AB8" s="278" t="s">
        <v>313</v>
      </c>
      <c r="AC8" s="276">
        <v>32911.779624539806</v>
      </c>
      <c r="AD8" s="218">
        <v>32325.198534942134</v>
      </c>
      <c r="AE8" s="218">
        <v>32518.262073195121</v>
      </c>
      <c r="AF8" s="277">
        <v>32449.489052266563</v>
      </c>
    </row>
    <row r="9" spans="1:47" s="98" customFormat="1" ht="15.6" customHeight="1" x14ac:dyDescent="0.2">
      <c r="A9" s="278" t="s">
        <v>314</v>
      </c>
      <c r="B9" s="276">
        <v>16184.444444444443</v>
      </c>
      <c r="C9" s="218">
        <v>17225.555555555555</v>
      </c>
      <c r="D9" s="218">
        <v>17939.444444444445</v>
      </c>
      <c r="E9" s="218">
        <v>18239.444444444445</v>
      </c>
      <c r="F9" s="218">
        <v>18389.166666666668</v>
      </c>
      <c r="G9" s="218">
        <v>20234.166666666668</v>
      </c>
      <c r="H9" s="218">
        <v>23151.111111111109</v>
      </c>
      <c r="I9" s="218">
        <v>22065.277777777777</v>
      </c>
      <c r="J9" s="218">
        <v>22083.055555555555</v>
      </c>
      <c r="K9" s="218">
        <v>21624.444444444445</v>
      </c>
      <c r="L9" s="218">
        <v>22426.773333333331</v>
      </c>
      <c r="M9" s="218">
        <v>25638.019004818954</v>
      </c>
      <c r="N9" s="218">
        <v>23767.489765143473</v>
      </c>
      <c r="O9" s="218">
        <v>24360.085390169406</v>
      </c>
      <c r="P9" s="218">
        <v>25047.046241817676</v>
      </c>
      <c r="Q9" s="218">
        <v>22079.690772710474</v>
      </c>
      <c r="R9" s="218">
        <v>22257.522624269226</v>
      </c>
      <c r="S9" s="218">
        <v>21037.537157996674</v>
      </c>
      <c r="T9" s="218">
        <v>21526.796044429033</v>
      </c>
      <c r="U9" s="218">
        <v>21758.79493441583</v>
      </c>
      <c r="V9" s="218">
        <v>24745.798507972115</v>
      </c>
      <c r="W9" s="218">
        <v>24694.990750266083</v>
      </c>
      <c r="X9" s="218">
        <v>24528.898596029034</v>
      </c>
      <c r="Y9" s="218">
        <v>29385.097950872219</v>
      </c>
      <c r="Z9" s="218">
        <v>30184.894233746814</v>
      </c>
      <c r="AA9" s="277">
        <v>28555.982855848291</v>
      </c>
      <c r="AB9" s="278" t="s">
        <v>314</v>
      </c>
      <c r="AC9" s="276">
        <v>31204.124486517627</v>
      </c>
      <c r="AD9" s="218">
        <v>33648.50823082924</v>
      </c>
      <c r="AE9" s="218">
        <v>32669.14475925923</v>
      </c>
      <c r="AF9" s="277">
        <v>33256.896813805455</v>
      </c>
    </row>
    <row r="10" spans="1:47" s="98" customFormat="1" ht="15.6" customHeight="1" x14ac:dyDescent="0.2">
      <c r="A10" s="275" t="s">
        <v>315</v>
      </c>
      <c r="B10" s="276">
        <v>69791.111111111109</v>
      </c>
      <c r="C10" s="218">
        <v>66975.555555555547</v>
      </c>
      <c r="D10" s="218">
        <v>71918.333333333328</v>
      </c>
      <c r="E10" s="218">
        <v>50903.333333333328</v>
      </c>
      <c r="F10" s="218">
        <v>40402.222222222219</v>
      </c>
      <c r="G10" s="218">
        <v>70293.888888888891</v>
      </c>
      <c r="H10" s="218">
        <v>74742.5</v>
      </c>
      <c r="I10" s="218">
        <v>81335.833333333328</v>
      </c>
      <c r="J10" s="218">
        <v>61687.5</v>
      </c>
      <c r="K10" s="218">
        <v>88214.444444444438</v>
      </c>
      <c r="L10" s="218">
        <v>83008.333333333328</v>
      </c>
      <c r="M10" s="218">
        <v>79655.411956944445</v>
      </c>
      <c r="N10" s="218">
        <v>65676.464812777776</v>
      </c>
      <c r="O10" s="218">
        <v>79162.267581666674</v>
      </c>
      <c r="P10" s="218">
        <v>81033.527745277781</v>
      </c>
      <c r="Q10" s="218">
        <v>84607.507052777786</v>
      </c>
      <c r="R10" s="218">
        <v>86697.795694166678</v>
      </c>
      <c r="S10" s="218">
        <v>61524.675168888891</v>
      </c>
      <c r="T10" s="218">
        <v>36491.814080833334</v>
      </c>
      <c r="U10" s="218">
        <v>37574.589906111119</v>
      </c>
      <c r="V10" s="218">
        <v>36197.222596388892</v>
      </c>
      <c r="W10" s="218">
        <v>30960.523811666673</v>
      </c>
      <c r="X10" s="218">
        <v>32630.437168333337</v>
      </c>
      <c r="Y10" s="218">
        <v>35499.804165833331</v>
      </c>
      <c r="Z10" s="218">
        <v>34959.439881027785</v>
      </c>
      <c r="AA10" s="277">
        <v>33882.550976388884</v>
      </c>
      <c r="AB10" s="275" t="s">
        <v>315</v>
      </c>
      <c r="AC10" s="276">
        <v>34857.29436861111</v>
      </c>
      <c r="AD10" s="218">
        <v>17509.387420555555</v>
      </c>
      <c r="AE10" s="218">
        <v>31441.669696969697</v>
      </c>
      <c r="AF10" s="277">
        <v>30767.306060606061</v>
      </c>
    </row>
    <row r="11" spans="1:47" s="98" customFormat="1" ht="15.6" customHeight="1" x14ac:dyDescent="0.2">
      <c r="A11" s="275" t="s">
        <v>316</v>
      </c>
      <c r="B11" s="276">
        <v>513.33333333333337</v>
      </c>
      <c r="C11" s="218">
        <v>505.83333333333331</v>
      </c>
      <c r="D11" s="218">
        <v>505.83333333333331</v>
      </c>
      <c r="E11" s="218">
        <v>736.94444444444446</v>
      </c>
      <c r="F11" s="218">
        <v>966.94444444444446</v>
      </c>
      <c r="G11" s="218">
        <v>1423.8888888888889</v>
      </c>
      <c r="H11" s="218">
        <v>1545.8333333333333</v>
      </c>
      <c r="I11" s="218">
        <v>1807.2222222222222</v>
      </c>
      <c r="J11" s="218">
        <v>2383.7169833333332</v>
      </c>
      <c r="K11" s="218">
        <v>2480.6614277777776</v>
      </c>
      <c r="L11" s="218">
        <v>3000.5199174341856</v>
      </c>
      <c r="M11" s="218">
        <v>3159.7755559797765</v>
      </c>
      <c r="N11" s="218">
        <v>3986.7755570780319</v>
      </c>
      <c r="O11" s="218">
        <v>6440.9939641809642</v>
      </c>
      <c r="P11" s="218">
        <v>7157.3327611974846</v>
      </c>
      <c r="Q11" s="218">
        <v>7942.6279615585936</v>
      </c>
      <c r="R11" s="218">
        <v>9648.6389648750046</v>
      </c>
      <c r="S11" s="218">
        <v>12146.249749695913</v>
      </c>
      <c r="T11" s="218">
        <v>12970.516968652271</v>
      </c>
      <c r="U11" s="218">
        <v>13744.198288912812</v>
      </c>
      <c r="V11" s="218">
        <v>17433.850645798542</v>
      </c>
      <c r="W11" s="218">
        <v>19469.570916377077</v>
      </c>
      <c r="X11" s="218">
        <v>21714.497732596712</v>
      </c>
      <c r="Y11" s="218">
        <v>22102.634128954349</v>
      </c>
      <c r="Z11" s="218">
        <v>22938.980624565786</v>
      </c>
      <c r="AA11" s="277">
        <v>28544.076125358148</v>
      </c>
      <c r="AB11" s="275" t="s">
        <v>316</v>
      </c>
      <c r="AC11" s="276">
        <v>30779.016924497337</v>
      </c>
      <c r="AD11" s="218">
        <v>33791.242794002785</v>
      </c>
      <c r="AE11" s="218">
        <v>34057.027442984225</v>
      </c>
      <c r="AF11" s="277">
        <v>35581.18223222949</v>
      </c>
    </row>
    <row r="12" spans="1:47" s="98" customFormat="1" ht="15.6" customHeight="1" x14ac:dyDescent="0.2">
      <c r="A12" s="278" t="s">
        <v>245</v>
      </c>
      <c r="B12" s="276">
        <v>0</v>
      </c>
      <c r="C12" s="218">
        <v>0</v>
      </c>
      <c r="D12" s="218">
        <v>0</v>
      </c>
      <c r="E12" s="218">
        <v>231.11111111111111</v>
      </c>
      <c r="F12" s="218">
        <v>456.11111111111109</v>
      </c>
      <c r="G12" s="218">
        <v>735</v>
      </c>
      <c r="H12" s="218">
        <v>923.33333333333326</v>
      </c>
      <c r="I12" s="218">
        <v>1190.2777777777778</v>
      </c>
      <c r="J12" s="218">
        <v>1567.3944444444444</v>
      </c>
      <c r="K12" s="218">
        <v>1667.1333333333334</v>
      </c>
      <c r="L12" s="218">
        <v>2172.9299999999998</v>
      </c>
      <c r="M12" s="218">
        <v>2250.0129999999999</v>
      </c>
      <c r="N12" s="218">
        <v>3038.1471111111109</v>
      </c>
      <c r="O12" s="218">
        <v>3095.5724842332042</v>
      </c>
      <c r="P12" s="218">
        <v>4039.6267352907039</v>
      </c>
      <c r="Q12" s="218">
        <v>4158.4240523524622</v>
      </c>
      <c r="R12" s="218">
        <v>4118.031377478349</v>
      </c>
      <c r="S12" s="218">
        <v>5189.6885659808913</v>
      </c>
      <c r="T12" s="218">
        <v>5350.1829833807687</v>
      </c>
      <c r="U12" s="218">
        <v>5090.902644580312</v>
      </c>
      <c r="V12" s="218">
        <v>5027.5655276911475</v>
      </c>
      <c r="W12" s="218">
        <v>5548.6665371750696</v>
      </c>
      <c r="X12" s="218">
        <v>6740.1435652291839</v>
      </c>
      <c r="Y12" s="218">
        <v>6811.0838650494343</v>
      </c>
      <c r="Z12" s="218">
        <v>8111.694285729026</v>
      </c>
      <c r="AA12" s="277">
        <v>9790.7494698638093</v>
      </c>
      <c r="AB12" s="278" t="s">
        <v>245</v>
      </c>
      <c r="AC12" s="276">
        <v>9300.9615317876869</v>
      </c>
      <c r="AD12" s="218">
        <v>11539.595754178805</v>
      </c>
      <c r="AE12" s="218">
        <v>11535.623016279304</v>
      </c>
      <c r="AF12" s="277">
        <v>12515.352959152495</v>
      </c>
    </row>
    <row r="13" spans="1:47" s="98" customFormat="1" ht="15.6" customHeight="1" x14ac:dyDescent="0.2">
      <c r="A13" s="278" t="s">
        <v>317</v>
      </c>
      <c r="B13" s="276">
        <v>0</v>
      </c>
      <c r="C13" s="218">
        <v>0</v>
      </c>
      <c r="D13" s="218">
        <v>0</v>
      </c>
      <c r="E13" s="218">
        <v>0</v>
      </c>
      <c r="F13" s="218">
        <v>0</v>
      </c>
      <c r="G13" s="218">
        <v>0</v>
      </c>
      <c r="H13" s="218">
        <v>0</v>
      </c>
      <c r="I13" s="218">
        <v>0</v>
      </c>
      <c r="J13" s="218">
        <v>0</v>
      </c>
      <c r="K13" s="218">
        <v>0</v>
      </c>
      <c r="L13" s="218">
        <v>0</v>
      </c>
      <c r="M13" s="218">
        <v>0</v>
      </c>
      <c r="N13" s="218">
        <v>0</v>
      </c>
      <c r="O13" s="218">
        <v>0</v>
      </c>
      <c r="P13" s="218">
        <v>0</v>
      </c>
      <c r="Q13" s="218">
        <v>0</v>
      </c>
      <c r="R13" s="218">
        <v>0</v>
      </c>
      <c r="S13" s="218">
        <v>0</v>
      </c>
      <c r="T13" s="218">
        <v>0</v>
      </c>
      <c r="U13" s="218">
        <v>0</v>
      </c>
      <c r="V13" s="218">
        <v>0</v>
      </c>
      <c r="W13" s="218">
        <v>0</v>
      </c>
      <c r="X13" s="218">
        <v>0</v>
      </c>
      <c r="Y13" s="218">
        <v>0</v>
      </c>
      <c r="Z13" s="218">
        <v>193.27715736040608</v>
      </c>
      <c r="AA13" s="277">
        <v>4106.4580789580787</v>
      </c>
      <c r="AB13" s="278" t="s">
        <v>317</v>
      </c>
      <c r="AC13" s="276">
        <v>5881.7882544198337</v>
      </c>
      <c r="AD13" s="218">
        <v>7013.7444264288606</v>
      </c>
      <c r="AE13" s="218">
        <v>6987.1232737611699</v>
      </c>
      <c r="AF13" s="277">
        <v>7223.9201949436483</v>
      </c>
    </row>
    <row r="14" spans="1:47" s="98" customFormat="1" ht="15.6" customHeight="1" x14ac:dyDescent="0.2">
      <c r="A14" s="278" t="s">
        <v>318</v>
      </c>
      <c r="B14" s="276">
        <v>8.3333333333333339</v>
      </c>
      <c r="C14" s="218">
        <v>7.2222222222222223</v>
      </c>
      <c r="D14" s="218">
        <v>7.2222222222222223</v>
      </c>
      <c r="E14" s="218">
        <v>7.2222222222222223</v>
      </c>
      <c r="F14" s="218">
        <v>12.222222222222221</v>
      </c>
      <c r="G14" s="218">
        <v>141.94444444444443</v>
      </c>
      <c r="H14" s="218">
        <v>2.2222222222222223</v>
      </c>
      <c r="I14" s="218">
        <v>3.0555555555555554</v>
      </c>
      <c r="J14" s="218">
        <v>10</v>
      </c>
      <c r="K14" s="218">
        <v>8.0555555555555554</v>
      </c>
      <c r="L14" s="218">
        <v>8.0555555555555554</v>
      </c>
      <c r="M14" s="218">
        <v>7.3559999999999999</v>
      </c>
      <c r="N14" s="218">
        <v>13.333333333333332</v>
      </c>
      <c r="O14" s="218">
        <v>5.032</v>
      </c>
      <c r="P14" s="218">
        <v>5.274</v>
      </c>
      <c r="Q14" s="218">
        <v>5.4759999999999991</v>
      </c>
      <c r="R14" s="218">
        <v>5.5139999999999993</v>
      </c>
      <c r="S14" s="218">
        <v>9.947000000000001</v>
      </c>
      <c r="T14" s="218">
        <v>7.7119999999999997</v>
      </c>
      <c r="U14" s="218">
        <v>4.3610500000000005</v>
      </c>
      <c r="V14" s="218">
        <v>8.7729499999999998</v>
      </c>
      <c r="W14" s="218">
        <v>11.19468</v>
      </c>
      <c r="X14" s="218">
        <v>6.7270299999999992</v>
      </c>
      <c r="Y14" s="218">
        <v>6.4794900000000011</v>
      </c>
      <c r="Z14" s="218">
        <v>5.33819</v>
      </c>
      <c r="AA14" s="277">
        <v>8.0567029999999988</v>
      </c>
      <c r="AB14" s="278" t="s">
        <v>318</v>
      </c>
      <c r="AC14" s="276">
        <v>7.2993160000000001</v>
      </c>
      <c r="AD14" s="218">
        <v>8.8583749999999988</v>
      </c>
      <c r="AE14" s="218">
        <v>6.69</v>
      </c>
      <c r="AF14" s="277">
        <v>4.3109999999999999</v>
      </c>
    </row>
    <row r="15" spans="1:47" s="70" customFormat="1" ht="15.6" customHeight="1" x14ac:dyDescent="0.2">
      <c r="A15" s="279" t="s">
        <v>319</v>
      </c>
      <c r="B15" s="276">
        <v>0</v>
      </c>
      <c r="C15" s="218">
        <v>0</v>
      </c>
      <c r="D15" s="218">
        <v>0</v>
      </c>
      <c r="E15" s="218">
        <v>0</v>
      </c>
      <c r="F15" s="218">
        <v>0</v>
      </c>
      <c r="G15" s="218">
        <v>0</v>
      </c>
      <c r="H15" s="218">
        <v>0.55555555555555558</v>
      </c>
      <c r="I15" s="218">
        <v>1.6666666666666665</v>
      </c>
      <c r="J15" s="218">
        <v>2.0499999999999998</v>
      </c>
      <c r="K15" s="218">
        <v>1.2</v>
      </c>
      <c r="L15" s="218">
        <v>2.0699999999999998</v>
      </c>
      <c r="M15" s="218">
        <v>1.5</v>
      </c>
      <c r="N15" s="218">
        <v>1.3888888888888888</v>
      </c>
      <c r="O15" s="218">
        <v>37.385999999999996</v>
      </c>
      <c r="P15" s="218">
        <v>46.164000000000001</v>
      </c>
      <c r="Q15" s="218">
        <v>68.823999999999998</v>
      </c>
      <c r="R15" s="218">
        <v>106.26899999999999</v>
      </c>
      <c r="S15" s="218">
        <v>149.12000000000003</v>
      </c>
      <c r="T15" s="218">
        <v>208.96799999999999</v>
      </c>
      <c r="U15" s="218">
        <v>300.29452000000003</v>
      </c>
      <c r="V15" s="218">
        <v>570.63718999999992</v>
      </c>
      <c r="W15" s="218">
        <v>880.84518999999989</v>
      </c>
      <c r="X15" s="218">
        <v>1194.0927399999998</v>
      </c>
      <c r="Y15" s="218">
        <v>1397.6255900000001</v>
      </c>
      <c r="Z15" s="218">
        <v>1501.05069</v>
      </c>
      <c r="AA15" s="277">
        <v>1459.7148755555554</v>
      </c>
      <c r="AB15" s="279" t="s">
        <v>319</v>
      </c>
      <c r="AC15" s="276">
        <v>1452.5826400000001</v>
      </c>
      <c r="AD15" s="218">
        <v>1401.9203799999998</v>
      </c>
      <c r="AE15" s="218">
        <v>1543.7882777777779</v>
      </c>
      <c r="AF15" s="277">
        <v>1498.4269999999999</v>
      </c>
    </row>
    <row r="16" spans="1:47" s="70" customFormat="1" ht="15.6" customHeight="1" x14ac:dyDescent="0.2">
      <c r="A16" s="279" t="s">
        <v>320</v>
      </c>
      <c r="B16" s="276">
        <v>0</v>
      </c>
      <c r="C16" s="218">
        <v>0</v>
      </c>
      <c r="D16" s="218">
        <v>0</v>
      </c>
      <c r="E16" s="218">
        <v>0</v>
      </c>
      <c r="F16" s="218">
        <v>0</v>
      </c>
      <c r="G16" s="218">
        <v>0</v>
      </c>
      <c r="H16" s="218">
        <v>0</v>
      </c>
      <c r="I16" s="218">
        <v>199</v>
      </c>
      <c r="J16" s="218">
        <v>42.883649999999996</v>
      </c>
      <c r="K16" s="218">
        <v>42.883649999999996</v>
      </c>
      <c r="L16" s="218">
        <v>50.519917434185494</v>
      </c>
      <c r="M16" s="218">
        <v>51.013482573109847</v>
      </c>
      <c r="N16" s="218">
        <v>52.28265007320104</v>
      </c>
      <c r="O16" s="218">
        <v>49.991</v>
      </c>
      <c r="P16" s="218">
        <v>50.908000000000001</v>
      </c>
      <c r="Q16" s="218">
        <v>51.894999999999996</v>
      </c>
      <c r="R16" s="218">
        <v>54.05555555555555</v>
      </c>
      <c r="S16" s="218">
        <v>70.923888888888882</v>
      </c>
      <c r="T16" s="218">
        <v>154.14430555555555</v>
      </c>
      <c r="U16" s="218">
        <v>159.76448298929535</v>
      </c>
      <c r="V16" s="218">
        <v>178.69340094242267</v>
      </c>
      <c r="W16" s="218">
        <v>202.55364355080735</v>
      </c>
      <c r="X16" s="218">
        <v>273.40608191578025</v>
      </c>
      <c r="Y16" s="218">
        <v>292.81502373265693</v>
      </c>
      <c r="Z16" s="218">
        <v>331.66037333166287</v>
      </c>
      <c r="AA16" s="277">
        <v>352.61726426323509</v>
      </c>
      <c r="AB16" s="279" t="s">
        <v>320</v>
      </c>
      <c r="AC16" s="276">
        <v>379.85229209338053</v>
      </c>
      <c r="AD16" s="218">
        <v>413.94511693896084</v>
      </c>
      <c r="AE16" s="218">
        <v>444.10958257123576</v>
      </c>
      <c r="AF16" s="277">
        <v>481.29356236156559</v>
      </c>
    </row>
    <row r="17" spans="1:33" s="70" customFormat="1" ht="15.6" customHeight="1" x14ac:dyDescent="0.2">
      <c r="A17" s="279" t="s">
        <v>321</v>
      </c>
      <c r="B17" s="276">
        <v>0</v>
      </c>
      <c r="C17" s="218">
        <v>0</v>
      </c>
      <c r="D17" s="218">
        <v>0</v>
      </c>
      <c r="E17" s="218">
        <v>0</v>
      </c>
      <c r="F17" s="218">
        <v>0</v>
      </c>
      <c r="G17" s="218">
        <v>0</v>
      </c>
      <c r="H17" s="218">
        <v>0</v>
      </c>
      <c r="I17" s="218">
        <v>0</v>
      </c>
      <c r="J17" s="218">
        <v>0</v>
      </c>
      <c r="K17" s="218">
        <v>0</v>
      </c>
      <c r="L17" s="218">
        <v>0</v>
      </c>
      <c r="M17" s="218">
        <v>0</v>
      </c>
      <c r="N17" s="218">
        <v>0</v>
      </c>
      <c r="O17" s="218">
        <v>305.77532736044105</v>
      </c>
      <c r="P17" s="218">
        <v>415.87668061772564</v>
      </c>
      <c r="Q17" s="218">
        <v>855.27777777777771</v>
      </c>
      <c r="R17" s="218">
        <v>1498.0555555555554</v>
      </c>
      <c r="S17" s="218">
        <v>1645.8333333333333</v>
      </c>
      <c r="T17" s="218">
        <v>1333.2547222222224</v>
      </c>
      <c r="U17" s="218">
        <v>1227.332049034263</v>
      </c>
      <c r="V17" s="218">
        <v>1267.2765335607958</v>
      </c>
      <c r="W17" s="218">
        <v>1210.7775561343037</v>
      </c>
      <c r="X17" s="218">
        <v>1268.9128603812471</v>
      </c>
      <c r="Y17" s="218">
        <v>1149.1055732262091</v>
      </c>
      <c r="Z17" s="218">
        <v>1155.8568663081546</v>
      </c>
      <c r="AA17" s="277">
        <v>1077.4115066985485</v>
      </c>
      <c r="AB17" s="279" t="s">
        <v>321</v>
      </c>
      <c r="AC17" s="276">
        <v>1076.971304588624</v>
      </c>
      <c r="AD17" s="218">
        <v>1090.1592939747768</v>
      </c>
      <c r="AE17" s="218">
        <v>1139.4913770746844</v>
      </c>
      <c r="AF17" s="277">
        <v>1409.1019808316248</v>
      </c>
    </row>
    <row r="18" spans="1:33" s="98" customFormat="1" ht="15.6" customHeight="1" x14ac:dyDescent="0.2">
      <c r="A18" s="278" t="s">
        <v>322</v>
      </c>
      <c r="B18" s="276">
        <v>456.11111111111109</v>
      </c>
      <c r="C18" s="218">
        <v>455.83333333333331</v>
      </c>
      <c r="D18" s="218">
        <v>455.83333333333331</v>
      </c>
      <c r="E18" s="218">
        <v>455.83333333333331</v>
      </c>
      <c r="F18" s="218">
        <v>455.83333333333331</v>
      </c>
      <c r="G18" s="218">
        <v>504.16666666666663</v>
      </c>
      <c r="H18" s="218">
        <v>508.33333333333331</v>
      </c>
      <c r="I18" s="218">
        <v>457.5</v>
      </c>
      <c r="J18" s="218">
        <v>503.33333333333331</v>
      </c>
      <c r="K18" s="218">
        <v>499.72222222222223</v>
      </c>
      <c r="L18" s="218">
        <v>501.38888888888886</v>
      </c>
      <c r="M18" s="218">
        <v>501.38888888888886</v>
      </c>
      <c r="N18" s="218">
        <v>501.38888888888886</v>
      </c>
      <c r="O18" s="218">
        <v>1771.8524202213036</v>
      </c>
      <c r="P18" s="218">
        <v>1751.0755143711799</v>
      </c>
      <c r="Q18" s="218">
        <v>1696.5591700756972</v>
      </c>
      <c r="R18" s="218">
        <v>2026.356810826609</v>
      </c>
      <c r="S18" s="218">
        <v>2455.6241131005199</v>
      </c>
      <c r="T18" s="218">
        <v>2897.5222272633287</v>
      </c>
      <c r="U18" s="218">
        <v>3420.9240520844614</v>
      </c>
      <c r="V18" s="218">
        <v>4863.8300018227901</v>
      </c>
      <c r="W18" s="218">
        <v>4746.4151103336553</v>
      </c>
      <c r="X18" s="218">
        <v>4200.5157920961574</v>
      </c>
      <c r="Y18" s="218">
        <v>3644.4420384760033</v>
      </c>
      <c r="Z18" s="218">
        <v>2935.9420397679328</v>
      </c>
      <c r="AA18" s="277">
        <v>3418.8440679650175</v>
      </c>
      <c r="AB18" s="278" t="s">
        <v>322</v>
      </c>
      <c r="AC18" s="276">
        <v>3297.6162484544484</v>
      </c>
      <c r="AD18" s="218">
        <v>3237.7171603613288</v>
      </c>
      <c r="AE18" s="218">
        <v>2994.9797833333337</v>
      </c>
      <c r="AF18" s="277">
        <v>3346.5841704398749</v>
      </c>
    </row>
    <row r="19" spans="1:33" s="98" customFormat="1" ht="15.6" customHeight="1" x14ac:dyDescent="0.2">
      <c r="A19" s="278" t="s">
        <v>323</v>
      </c>
      <c r="B19" s="276">
        <v>0</v>
      </c>
      <c r="C19" s="218">
        <v>0</v>
      </c>
      <c r="D19" s="218">
        <v>0</v>
      </c>
      <c r="E19" s="218">
        <v>0</v>
      </c>
      <c r="F19" s="218">
        <v>0</v>
      </c>
      <c r="G19" s="218">
        <v>0</v>
      </c>
      <c r="H19" s="218">
        <v>0</v>
      </c>
      <c r="I19" s="218">
        <v>0</v>
      </c>
      <c r="J19" s="218">
        <v>0</v>
      </c>
      <c r="K19" s="218">
        <v>0</v>
      </c>
      <c r="L19" s="218">
        <v>0</v>
      </c>
      <c r="M19" s="218">
        <v>0</v>
      </c>
      <c r="N19" s="218">
        <v>0</v>
      </c>
      <c r="O19" s="218">
        <v>78.382608695652181</v>
      </c>
      <c r="P19" s="218">
        <v>101.64347826086957</v>
      </c>
      <c r="Q19" s="218">
        <v>248.31739130434781</v>
      </c>
      <c r="R19" s="218">
        <v>706.02173913043475</v>
      </c>
      <c r="S19" s="218">
        <v>1627.8652173913047</v>
      </c>
      <c r="T19" s="218">
        <v>1959.961111111111</v>
      </c>
      <c r="U19" s="218">
        <v>2419.6102777777783</v>
      </c>
      <c r="V19" s="218">
        <v>3322.4031111111117</v>
      </c>
      <c r="W19" s="218">
        <v>4694.0562542079824</v>
      </c>
      <c r="X19" s="218">
        <v>5910.5595430322837</v>
      </c>
      <c r="Y19" s="218">
        <v>6771.1276182711899</v>
      </c>
      <c r="Z19" s="218">
        <v>6785.6643154492167</v>
      </c>
      <c r="AA19" s="277">
        <v>6203.6195797539513</v>
      </c>
      <c r="AB19" s="278" t="s">
        <v>323</v>
      </c>
      <c r="AC19" s="276">
        <v>7294.0401508039213</v>
      </c>
      <c r="AD19" s="218">
        <v>7029.8329828831584</v>
      </c>
      <c r="AE19" s="218">
        <v>7328.0324920091007</v>
      </c>
      <c r="AF19" s="277">
        <v>7218.2548521765466</v>
      </c>
    </row>
    <row r="20" spans="1:33" s="98" customFormat="1" ht="15.6" customHeight="1" x14ac:dyDescent="0.2">
      <c r="A20" s="278" t="s">
        <v>324</v>
      </c>
      <c r="B20" s="276">
        <v>48.888888888888886</v>
      </c>
      <c r="C20" s="218">
        <v>42.777777777777779</v>
      </c>
      <c r="D20" s="218">
        <v>42.777777777777779</v>
      </c>
      <c r="E20" s="218">
        <v>42.777777777777779</v>
      </c>
      <c r="F20" s="218">
        <v>42.777777777777779</v>
      </c>
      <c r="G20" s="218">
        <v>42.777777777777779</v>
      </c>
      <c r="H20" s="218">
        <v>111.38888888888889</v>
      </c>
      <c r="I20" s="218">
        <v>111.38888888888889</v>
      </c>
      <c r="J20" s="218">
        <v>258.05555555555554</v>
      </c>
      <c r="K20" s="218">
        <v>261.66666666666669</v>
      </c>
      <c r="L20" s="218">
        <v>265.55555555555554</v>
      </c>
      <c r="M20" s="218">
        <v>348.50418451777779</v>
      </c>
      <c r="N20" s="218">
        <v>380.23468478260867</v>
      </c>
      <c r="O20" s="218">
        <v>323.9812838164251</v>
      </c>
      <c r="P20" s="218">
        <v>355.33685265700478</v>
      </c>
      <c r="Q20" s="218">
        <v>326.45887560386478</v>
      </c>
      <c r="R20" s="218">
        <v>318.300481884058</v>
      </c>
      <c r="S20" s="218">
        <v>286.55026988986481</v>
      </c>
      <c r="T20" s="218">
        <v>346.33411911928187</v>
      </c>
      <c r="U20" s="218">
        <v>343.04740689114692</v>
      </c>
      <c r="V20" s="218">
        <v>311.1253120971474</v>
      </c>
      <c r="W20" s="218">
        <v>298.74987168497785</v>
      </c>
      <c r="X20" s="218">
        <v>243.48121716427966</v>
      </c>
      <c r="Y20" s="218">
        <v>235.64762742108095</v>
      </c>
      <c r="Z20" s="218">
        <v>234.02772884160899</v>
      </c>
      <c r="AA20" s="277">
        <v>230.55765707772852</v>
      </c>
      <c r="AB20" s="278" t="s">
        <v>324</v>
      </c>
      <c r="AC20" s="276">
        <v>230.82740023833088</v>
      </c>
      <c r="AD20" s="218">
        <v>238.32930145911303</v>
      </c>
      <c r="AE20" s="218">
        <v>232.32894573317495</v>
      </c>
      <c r="AF20" s="277">
        <v>230.64720676818257</v>
      </c>
    </row>
    <row r="21" spans="1:33" s="98" customFormat="1" ht="15.6" customHeight="1" x14ac:dyDescent="0.2">
      <c r="A21" s="278" t="s">
        <v>325</v>
      </c>
      <c r="B21" s="276">
        <v>0</v>
      </c>
      <c r="C21" s="218">
        <v>0</v>
      </c>
      <c r="D21" s="218">
        <v>0</v>
      </c>
      <c r="E21" s="218">
        <v>0</v>
      </c>
      <c r="F21" s="218">
        <v>0</v>
      </c>
      <c r="G21" s="218">
        <v>0</v>
      </c>
      <c r="H21" s="218">
        <v>0</v>
      </c>
      <c r="I21" s="218">
        <v>0</v>
      </c>
      <c r="J21" s="218">
        <v>0</v>
      </c>
      <c r="K21" s="218">
        <v>0</v>
      </c>
      <c r="L21" s="218">
        <v>0</v>
      </c>
      <c r="M21" s="218">
        <v>0</v>
      </c>
      <c r="N21" s="218">
        <v>0</v>
      </c>
      <c r="O21" s="218">
        <v>773.02083985393847</v>
      </c>
      <c r="P21" s="218">
        <v>391.42750000000001</v>
      </c>
      <c r="Q21" s="218">
        <v>531.39569444444442</v>
      </c>
      <c r="R21" s="218">
        <v>816.03444444444449</v>
      </c>
      <c r="S21" s="218">
        <v>710.69736111111115</v>
      </c>
      <c r="T21" s="218">
        <v>712.43749999999989</v>
      </c>
      <c r="U21" s="218">
        <v>777.96180555555554</v>
      </c>
      <c r="V21" s="218">
        <v>1883.5466185731279</v>
      </c>
      <c r="W21" s="218">
        <v>1876.3120732902757</v>
      </c>
      <c r="X21" s="218">
        <v>1876.6589027777775</v>
      </c>
      <c r="Y21" s="218">
        <v>1794.3073027777777</v>
      </c>
      <c r="Z21" s="218">
        <v>1684.468977777778</v>
      </c>
      <c r="AA21" s="277">
        <v>1896.0469222222221</v>
      </c>
      <c r="AB21" s="278" t="s">
        <v>325</v>
      </c>
      <c r="AC21" s="276">
        <v>1857.0777861111112</v>
      </c>
      <c r="AD21" s="218">
        <v>1817.1400027777777</v>
      </c>
      <c r="AE21" s="218">
        <v>1844.8606944444443</v>
      </c>
      <c r="AF21" s="277">
        <v>1653.2893055555553</v>
      </c>
    </row>
    <row r="22" spans="1:33" s="98" customFormat="1" ht="15.6" customHeight="1" x14ac:dyDescent="0.2">
      <c r="A22" s="275" t="s">
        <v>326</v>
      </c>
      <c r="B22" s="276">
        <v>439.44444444444446</v>
      </c>
      <c r="C22" s="218">
        <v>439.72222222222223</v>
      </c>
      <c r="D22" s="218">
        <v>439.72222222222223</v>
      </c>
      <c r="E22" s="218">
        <v>439.72222222222223</v>
      </c>
      <c r="F22" s="218">
        <v>439.72222222222223</v>
      </c>
      <c r="G22" s="218">
        <v>686.94444444444446</v>
      </c>
      <c r="H22" s="218">
        <v>498.88888888888886</v>
      </c>
      <c r="I22" s="218">
        <v>1482.2222222222222</v>
      </c>
      <c r="J22" s="218">
        <v>1403.8888888888889</v>
      </c>
      <c r="K22" s="218">
        <v>1466.3888888888889</v>
      </c>
      <c r="L22" s="218">
        <v>1521.3888888888889</v>
      </c>
      <c r="M22" s="218">
        <v>1665</v>
      </c>
      <c r="N22" s="218">
        <v>1600</v>
      </c>
      <c r="O22" s="218">
        <v>1032.5465620761606</v>
      </c>
      <c r="P22" s="218">
        <v>555.95022222222224</v>
      </c>
      <c r="Q22" s="218">
        <v>814.00469444444445</v>
      </c>
      <c r="R22" s="218">
        <v>1483.1433222222222</v>
      </c>
      <c r="S22" s="218">
        <v>1827.2675555555556</v>
      </c>
      <c r="T22" s="218">
        <v>1649.7493583333335</v>
      </c>
      <c r="U22" s="218">
        <v>1790.302847222222</v>
      </c>
      <c r="V22" s="218">
        <v>2468.8814519064613</v>
      </c>
      <c r="W22" s="218">
        <v>2192.5665899569422</v>
      </c>
      <c r="X22" s="218">
        <v>2442.2612527777774</v>
      </c>
      <c r="Y22" s="218">
        <v>2540.6856166666666</v>
      </c>
      <c r="Z22" s="218">
        <v>2626.6632861111116</v>
      </c>
      <c r="AA22" s="277">
        <v>2793.0508527777779</v>
      </c>
      <c r="AB22" s="275" t="s">
        <v>326</v>
      </c>
      <c r="AC22" s="276">
        <v>2759.7367416666666</v>
      </c>
      <c r="AD22" s="218">
        <v>2674.9741888888889</v>
      </c>
      <c r="AE22" s="218">
        <v>2745.8538888888888</v>
      </c>
      <c r="AF22" s="277">
        <v>2498.6336111111109</v>
      </c>
    </row>
    <row r="23" spans="1:33" s="98" customFormat="1" ht="15.6" customHeight="1" x14ac:dyDescent="0.2">
      <c r="A23" s="275" t="s">
        <v>327</v>
      </c>
      <c r="B23" s="276">
        <v>0</v>
      </c>
      <c r="C23" s="218">
        <v>0</v>
      </c>
      <c r="D23" s="218">
        <v>0</v>
      </c>
      <c r="E23" s="218">
        <v>0</v>
      </c>
      <c r="F23" s="218">
        <v>0</v>
      </c>
      <c r="G23" s="218">
        <v>0</v>
      </c>
      <c r="H23" s="218">
        <v>0</v>
      </c>
      <c r="I23" s="218">
        <v>0</v>
      </c>
      <c r="J23" s="218"/>
      <c r="K23" s="218">
        <v>0</v>
      </c>
      <c r="L23" s="218">
        <v>0</v>
      </c>
      <c r="M23" s="218">
        <v>0</v>
      </c>
      <c r="N23" s="218">
        <v>0</v>
      </c>
      <c r="O23" s="218">
        <v>0</v>
      </c>
      <c r="P23" s="218">
        <v>0</v>
      </c>
      <c r="Q23" s="218">
        <v>0</v>
      </c>
      <c r="R23" s="218">
        <v>0</v>
      </c>
      <c r="S23" s="218">
        <v>0</v>
      </c>
      <c r="T23" s="218">
        <v>0</v>
      </c>
      <c r="U23" s="218">
        <v>12.117019444444443</v>
      </c>
      <c r="V23" s="218">
        <v>31.602808333333329</v>
      </c>
      <c r="W23" s="218">
        <v>10.600161111111111</v>
      </c>
      <c r="X23" s="218">
        <v>4.4071361111111109</v>
      </c>
      <c r="Y23" s="218">
        <v>0.26683055555555557</v>
      </c>
      <c r="Z23" s="218">
        <v>0.96004308446949294</v>
      </c>
      <c r="AA23" s="277">
        <v>1.0201617132896545</v>
      </c>
      <c r="AB23" s="275" t="s">
        <v>327</v>
      </c>
      <c r="AC23" s="276">
        <v>0.91238474888888899</v>
      </c>
      <c r="AD23" s="218">
        <v>1.1532916666666666</v>
      </c>
      <c r="AE23" s="218">
        <v>6.9999999999999993E-2</v>
      </c>
      <c r="AF23" s="277">
        <v>0.20333333333333331</v>
      </c>
    </row>
    <row r="24" spans="1:33" s="98" customFormat="1" ht="15.6" customHeight="1" x14ac:dyDescent="0.2">
      <c r="A24" s="280" t="s">
        <v>328</v>
      </c>
      <c r="B24" s="276">
        <v>-13183.333333333332</v>
      </c>
      <c r="C24" s="218">
        <v>-11123.333333333334</v>
      </c>
      <c r="D24" s="218">
        <v>-12616.111111111111</v>
      </c>
      <c r="E24" s="218">
        <v>-7180.833333333333</v>
      </c>
      <c r="F24" s="218">
        <v>-4750.833333333333</v>
      </c>
      <c r="G24" s="218">
        <v>-13886.944444444443</v>
      </c>
      <c r="H24" s="218">
        <v>-14808.888888888889</v>
      </c>
      <c r="I24" s="218">
        <v>-17140</v>
      </c>
      <c r="J24" s="218">
        <v>-11531.111111111111</v>
      </c>
      <c r="K24" s="218">
        <v>-20126.111111111109</v>
      </c>
      <c r="L24" s="218">
        <v>-18915</v>
      </c>
      <c r="M24" s="218">
        <v>-18556.944444444445</v>
      </c>
      <c r="N24" s="218">
        <v>-15286.220181560002</v>
      </c>
      <c r="O24" s="218">
        <v>-17442.362701114202</v>
      </c>
      <c r="P24" s="218">
        <v>-18832.845512982149</v>
      </c>
      <c r="Q24" s="218">
        <v>-19070.023261737868</v>
      </c>
      <c r="R24" s="218">
        <v>-19876.311614250204</v>
      </c>
      <c r="S24" s="218">
        <v>-12574.161040832088</v>
      </c>
      <c r="T24" s="218">
        <v>-6526.6113006997466</v>
      </c>
      <c r="U24" s="218">
        <v>-8076.8862248910145</v>
      </c>
      <c r="V24" s="218">
        <v>-7742.137938491489</v>
      </c>
      <c r="W24" s="218">
        <v>-6714.4252043301658</v>
      </c>
      <c r="X24" s="218">
        <v>-10158.880002832744</v>
      </c>
      <c r="Y24" s="218">
        <v>-10836.004756107144</v>
      </c>
      <c r="Z24" s="218">
        <v>-12818.252646415291</v>
      </c>
      <c r="AA24" s="277">
        <v>-18009.671916974236</v>
      </c>
      <c r="AB24" s="280" t="s">
        <v>328</v>
      </c>
      <c r="AC24" s="276">
        <v>-20024.647702173941</v>
      </c>
      <c r="AD24" s="218">
        <v>-18180.515039428057</v>
      </c>
      <c r="AE24" s="218">
        <v>-21893.171603168048</v>
      </c>
      <c r="AF24" s="277">
        <v>-22530.563541217809</v>
      </c>
    </row>
    <row r="25" spans="1:33" s="98" customFormat="1" ht="15.6" customHeight="1" x14ac:dyDescent="0.2">
      <c r="A25" s="280" t="s">
        <v>329</v>
      </c>
      <c r="B25" s="276">
        <v>0</v>
      </c>
      <c r="C25" s="218">
        <v>0</v>
      </c>
      <c r="D25" s="218">
        <v>0</v>
      </c>
      <c r="E25" s="218">
        <v>0</v>
      </c>
      <c r="F25" s="218">
        <v>0</v>
      </c>
      <c r="G25" s="218">
        <v>0</v>
      </c>
      <c r="H25" s="218">
        <v>960.55555555555554</v>
      </c>
      <c r="I25" s="218">
        <v>910.55555555555554</v>
      </c>
      <c r="J25" s="218">
        <v>860.83333333333326</v>
      </c>
      <c r="K25" s="218">
        <v>814.44444444444446</v>
      </c>
      <c r="L25" s="218">
        <v>724.72222222222217</v>
      </c>
      <c r="M25" s="218">
        <v>862.77777777777771</v>
      </c>
      <c r="N25" s="218">
        <v>850.27777777777771</v>
      </c>
      <c r="O25" s="218">
        <v>-1572.8046000000002</v>
      </c>
      <c r="P25" s="218">
        <v>-1583.6515000000004</v>
      </c>
      <c r="Q25" s="218">
        <v>-1582.6205000000011</v>
      </c>
      <c r="R25" s="218">
        <v>-1565.1210000000001</v>
      </c>
      <c r="S25" s="218">
        <v>-1400.1914000000004</v>
      </c>
      <c r="T25" s="218">
        <v>-1419.6344999999999</v>
      </c>
      <c r="U25" s="218">
        <v>-1495.3994</v>
      </c>
      <c r="V25" s="218">
        <v>-1716.9378000000002</v>
      </c>
      <c r="W25" s="218">
        <v>-1364.3630000000003</v>
      </c>
      <c r="X25" s="218">
        <v>-1534.5192999999999</v>
      </c>
      <c r="Y25" s="218">
        <v>-1506.6525069999998</v>
      </c>
      <c r="Z25" s="218">
        <v>-1360.1078600000001</v>
      </c>
      <c r="AA25" s="277">
        <v>-1474.9272129999997</v>
      </c>
      <c r="AB25" s="280" t="s">
        <v>329</v>
      </c>
      <c r="AC25" s="276">
        <v>-1503.1101700000002</v>
      </c>
      <c r="AD25" s="218">
        <v>-1492.8256900000001</v>
      </c>
      <c r="AE25" s="218">
        <v>-1430.0432000000001</v>
      </c>
      <c r="AF25" s="277">
        <v>-1499.6972800000003</v>
      </c>
    </row>
    <row r="26" spans="1:33" s="98" customFormat="1" ht="8.4" customHeight="1" x14ac:dyDescent="0.2">
      <c r="A26" s="281"/>
      <c r="B26" s="276"/>
      <c r="C26" s="218"/>
      <c r="D26" s="218"/>
      <c r="E26" s="218"/>
      <c r="F26" s="218"/>
      <c r="G26" s="218"/>
      <c r="H26" s="218"/>
      <c r="I26" s="218"/>
      <c r="J26" s="218"/>
      <c r="K26" s="218"/>
      <c r="L26" s="218"/>
      <c r="M26" s="218"/>
      <c r="N26" s="218"/>
      <c r="O26" s="218"/>
      <c r="P26" s="218"/>
      <c r="Q26" s="218"/>
      <c r="R26" s="218"/>
      <c r="S26" s="218"/>
      <c r="T26" s="218"/>
      <c r="U26" s="218"/>
      <c r="V26" s="218"/>
      <c r="W26" s="218"/>
      <c r="X26" s="218"/>
      <c r="Y26" s="218"/>
      <c r="Z26" s="218"/>
      <c r="AA26" s="277"/>
      <c r="AB26" s="281"/>
      <c r="AC26" s="276"/>
      <c r="AD26" s="218"/>
      <c r="AE26" s="218"/>
      <c r="AF26" s="277"/>
    </row>
    <row r="27" spans="1:33" s="98" customFormat="1" ht="15.6" customHeight="1" x14ac:dyDescent="0.2">
      <c r="A27" s="282" t="s">
        <v>330</v>
      </c>
      <c r="B27" s="283">
        <v>163626.66666666666</v>
      </c>
      <c r="C27" s="221">
        <v>162667.22222222222</v>
      </c>
      <c r="D27" s="221">
        <v>166644.44444444444</v>
      </c>
      <c r="E27" s="221">
        <v>146356.66666666666</v>
      </c>
      <c r="F27" s="221">
        <v>140562.22222222222</v>
      </c>
      <c r="G27" s="221">
        <v>165246.64166666666</v>
      </c>
      <c r="H27" s="284">
        <v>170786.94444444444</v>
      </c>
      <c r="I27" s="284">
        <v>169916.38888888888</v>
      </c>
      <c r="J27" s="284">
        <v>153303.3072611111</v>
      </c>
      <c r="K27" s="284">
        <v>166041.05059444444</v>
      </c>
      <c r="L27" s="284">
        <v>162955.3107507675</v>
      </c>
      <c r="M27" s="284">
        <v>168156.08072385431</v>
      </c>
      <c r="N27" s="221">
        <v>152091.99982071813</v>
      </c>
      <c r="O27" s="221">
        <v>163173.95189692327</v>
      </c>
      <c r="P27" s="221">
        <v>160717.99734669973</v>
      </c>
      <c r="Q27" s="221">
        <v>161494.47302277503</v>
      </c>
      <c r="R27" s="221">
        <v>163734.69126020742</v>
      </c>
      <c r="S27" s="221">
        <v>139675.71806125605</v>
      </c>
      <c r="T27" s="284">
        <v>124642.39134309614</v>
      </c>
      <c r="U27" s="284">
        <v>121193.04132957509</v>
      </c>
      <c r="V27" s="284">
        <v>127651.73676442576</v>
      </c>
      <c r="W27" s="284">
        <v>121791.28795162401</v>
      </c>
      <c r="X27" s="284">
        <v>122619.93742126189</v>
      </c>
      <c r="Y27" s="284">
        <v>127715.01846187517</v>
      </c>
      <c r="Z27" s="221">
        <v>121912.84401836492</v>
      </c>
      <c r="AA27" s="285">
        <v>118783.95888067306</v>
      </c>
      <c r="AB27" s="282" t="s">
        <v>330</v>
      </c>
      <c r="AC27" s="283">
        <v>121040.72912321026</v>
      </c>
      <c r="AD27" s="221">
        <v>109295.29246688359</v>
      </c>
      <c r="AE27" s="221">
        <v>119945.61902175969</v>
      </c>
      <c r="AF27" s="285">
        <v>117557.21287894533</v>
      </c>
    </row>
    <row r="28" spans="1:33" s="98" customFormat="1" ht="15" customHeight="1" x14ac:dyDescent="0.2">
      <c r="A28" s="286" t="s">
        <v>331</v>
      </c>
      <c r="B28" s="287"/>
      <c r="AB28" s="286" t="s">
        <v>331</v>
      </c>
    </row>
    <row r="29" spans="1:33" s="98" customFormat="1" ht="13.35" customHeight="1" x14ac:dyDescent="0.2">
      <c r="A29" s="286" t="s">
        <v>332</v>
      </c>
      <c r="AB29" s="286" t="s">
        <v>332</v>
      </c>
    </row>
    <row r="30" spans="1:33" s="98" customFormat="1" ht="13.5" customHeight="1" x14ac:dyDescent="0.2">
      <c r="A30" s="288"/>
      <c r="AB30" s="288"/>
      <c r="AG30" s="288"/>
    </row>
    <row r="31" spans="1:33" s="98" customFormat="1" ht="13.5" customHeight="1" x14ac:dyDescent="0.2">
      <c r="A31" s="288"/>
      <c r="AB31" s="288"/>
      <c r="AG31" s="288"/>
    </row>
    <row r="32" spans="1:33" s="98" customFormat="1" ht="13.5" customHeight="1" x14ac:dyDescent="0.2">
      <c r="A32" s="288"/>
      <c r="X32" s="218"/>
      <c r="Y32" s="218"/>
      <c r="AB32" s="288"/>
      <c r="AG32" s="288"/>
    </row>
    <row r="33" spans="1:33" s="98" customFormat="1" ht="13.5" customHeight="1" x14ac:dyDescent="0.2">
      <c r="A33" s="288"/>
      <c r="X33" s="218"/>
      <c r="Y33" s="218"/>
      <c r="AB33" s="288"/>
      <c r="AG33" s="288"/>
    </row>
    <row r="34" spans="1:33" s="98" customFormat="1" ht="13.5" customHeight="1" x14ac:dyDescent="0.2">
      <c r="A34" s="288"/>
      <c r="X34" s="218"/>
      <c r="Y34" s="218"/>
      <c r="AB34" s="288"/>
      <c r="AG34" s="288"/>
    </row>
    <row r="35" spans="1:33" s="98" customFormat="1" ht="13.5" customHeight="1" x14ac:dyDescent="0.2">
      <c r="A35" s="288"/>
      <c r="X35" s="218"/>
      <c r="Y35" s="218"/>
      <c r="AB35" s="288"/>
      <c r="AG35" s="288"/>
    </row>
    <row r="36" spans="1:33" s="98" customFormat="1" ht="13.5" customHeight="1" x14ac:dyDescent="0.2">
      <c r="A36" s="288"/>
      <c r="X36" s="218"/>
      <c r="Y36" s="218"/>
      <c r="AB36" s="288"/>
      <c r="AG36" s="288"/>
    </row>
    <row r="37" spans="1:33" s="98" customFormat="1" ht="13.5" customHeight="1" x14ac:dyDescent="0.2">
      <c r="A37" s="288"/>
      <c r="X37" s="218"/>
      <c r="Y37" s="218"/>
      <c r="AB37" s="288"/>
      <c r="AG37" s="288"/>
    </row>
    <row r="38" spans="1:33" s="98" customFormat="1" ht="13.5" customHeight="1" x14ac:dyDescent="0.2">
      <c r="A38" s="288"/>
      <c r="X38" s="218"/>
      <c r="Y38" s="218"/>
      <c r="AB38" s="288"/>
      <c r="AG38" s="288"/>
    </row>
    <row r="39" spans="1:33" s="98" customFormat="1" ht="13.5" customHeight="1" x14ac:dyDescent="0.2">
      <c r="A39" s="288"/>
      <c r="X39" s="218"/>
      <c r="Y39" s="218"/>
      <c r="AB39" s="288"/>
      <c r="AG39" s="288"/>
    </row>
    <row r="40" spans="1:33" s="70" customFormat="1" ht="13.5" customHeight="1" x14ac:dyDescent="0.2">
      <c r="A40" s="289"/>
      <c r="X40" s="218"/>
      <c r="Y40" s="218"/>
      <c r="AB40" s="289"/>
      <c r="AG40" s="289"/>
    </row>
    <row r="41" spans="1:33" s="70" customFormat="1" ht="13.5" customHeight="1" x14ac:dyDescent="0.2">
      <c r="A41" s="289"/>
      <c r="X41" s="218"/>
      <c r="Y41" s="218"/>
      <c r="AB41" s="289"/>
      <c r="AG41" s="289"/>
    </row>
    <row r="42" spans="1:33" s="98" customFormat="1" ht="13.5" customHeight="1" x14ac:dyDescent="0.2">
      <c r="A42" s="288"/>
      <c r="X42" s="218"/>
      <c r="Y42" s="218"/>
      <c r="AB42" s="288"/>
      <c r="AG42" s="288"/>
    </row>
    <row r="43" spans="1:33" s="98" customFormat="1" ht="13.5" customHeight="1" x14ac:dyDescent="0.2">
      <c r="A43" s="288"/>
      <c r="X43" s="218"/>
      <c r="Y43" s="218"/>
      <c r="AB43" s="288"/>
      <c r="AG43" s="288"/>
    </row>
    <row r="44" spans="1:33" s="98" customFormat="1" ht="13.5" customHeight="1" x14ac:dyDescent="0.2">
      <c r="A44" s="288"/>
      <c r="X44" s="218"/>
      <c r="Y44" s="218"/>
      <c r="AB44" s="288"/>
      <c r="AG44" s="288"/>
    </row>
    <row r="45" spans="1:33" s="98" customFormat="1" ht="13.5" customHeight="1" x14ac:dyDescent="0.2">
      <c r="A45" s="288"/>
      <c r="X45" s="218"/>
      <c r="Y45" s="218"/>
      <c r="AB45" s="288"/>
      <c r="AG45" s="288"/>
    </row>
    <row r="46" spans="1:33" s="98" customFormat="1" ht="13.5" customHeight="1" x14ac:dyDescent="0.2">
      <c r="A46" s="288"/>
      <c r="X46" s="218"/>
      <c r="Y46" s="218"/>
      <c r="AB46" s="288"/>
      <c r="AG46" s="288"/>
    </row>
    <row r="47" spans="1:33" s="98" customFormat="1" ht="13.5" customHeight="1" x14ac:dyDescent="0.2">
      <c r="A47" s="288"/>
      <c r="X47" s="218"/>
      <c r="Y47" s="218"/>
      <c r="AB47" s="288"/>
      <c r="AG47" s="288"/>
    </row>
    <row r="48" spans="1:33" s="98" customFormat="1" ht="13.35" customHeight="1" x14ac:dyDescent="0.2">
      <c r="A48" s="288"/>
      <c r="X48" s="218"/>
      <c r="Y48" s="218"/>
      <c r="AB48" s="288"/>
      <c r="AG48" s="288"/>
    </row>
    <row r="49" spans="1:33" x14ac:dyDescent="0.3">
      <c r="A49" s="265"/>
      <c r="AB49" s="265"/>
      <c r="AG49" s="265"/>
    </row>
    <row r="50" spans="1:33" x14ac:dyDescent="0.3">
      <c r="A50" s="265"/>
      <c r="AB50" s="265"/>
      <c r="AG50" s="265"/>
    </row>
    <row r="51" spans="1:33" x14ac:dyDescent="0.3">
      <c r="A51" s="265"/>
      <c r="AB51" s="265"/>
      <c r="AG51" s="265"/>
    </row>
    <row r="52" spans="1:33" x14ac:dyDescent="0.3">
      <c r="A52" s="265"/>
      <c r="AB52" s="265"/>
      <c r="AG52" s="265"/>
    </row>
    <row r="53" spans="1:33" x14ac:dyDescent="0.3">
      <c r="A53" s="265"/>
      <c r="AB53" s="265"/>
      <c r="AG53" s="265"/>
    </row>
    <row r="55" spans="1:33" x14ac:dyDescent="0.3">
      <c r="A55" s="265"/>
      <c r="AB55" s="265"/>
      <c r="AG55" s="265"/>
    </row>
    <row r="56" spans="1:33" x14ac:dyDescent="0.3">
      <c r="A56" s="265"/>
      <c r="AB56" s="265"/>
      <c r="AG56" s="265"/>
    </row>
    <row r="57" spans="1:33" x14ac:dyDescent="0.3">
      <c r="A57" s="265"/>
      <c r="AB57" s="265"/>
      <c r="AG57" s="265"/>
    </row>
    <row r="58" spans="1:33" x14ac:dyDescent="0.3">
      <c r="A58" s="265"/>
      <c r="AB58" s="265"/>
      <c r="AG58" s="265"/>
    </row>
  </sheetData>
  <mergeCells count="8">
    <mergeCell ref="A1:AA1"/>
    <mergeCell ref="AB1:AF1"/>
    <mergeCell ref="AG1:AK1"/>
    <mergeCell ref="X2:Y2"/>
    <mergeCell ref="A3:A4"/>
    <mergeCell ref="AB3:AB4"/>
    <mergeCell ref="B4:AA4"/>
    <mergeCell ref="AC4:AF4"/>
  </mergeCells>
  <conditionalFormatting sqref="A5:AF27">
    <cfRule type="expression" dxfId="66" priority="1">
      <formula>MOD(ROW(),2)=0</formula>
    </cfRule>
  </conditionalFormatting>
  <hyperlinks>
    <hyperlink ref="AA2" location="Inhalt!A22" display="zurück"/>
    <hyperlink ref="AF2" location="Inhalt!A22" display="zurück"/>
    <hyperlink ref="AK2" location="Inhalt!A22"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2"/>
  <sheetViews>
    <sheetView showGridLines="0" view="pageLayout" zoomScaleNormal="100" workbookViewId="0">
      <selection activeCell="K16" sqref="K16"/>
    </sheetView>
  </sheetViews>
  <sheetFormatPr baseColWidth="10" defaultColWidth="10.44140625" defaultRowHeight="14.4" x14ac:dyDescent="0.3"/>
  <cols>
    <col min="1" max="1" width="5.5546875" style="114" customWidth="1"/>
    <col min="2" max="2" width="8.21875" style="114" customWidth="1"/>
    <col min="3" max="3" width="7.21875" customWidth="1"/>
    <col min="4" max="5" width="7.77734375" customWidth="1"/>
    <col min="6" max="6" width="8.33203125" customWidth="1"/>
    <col min="7" max="7" width="7.77734375" customWidth="1"/>
    <col min="8" max="9" width="7.44140625" customWidth="1"/>
    <col min="10" max="10" width="8.21875" customWidth="1"/>
    <col min="11" max="11" width="7.77734375" customWidth="1"/>
  </cols>
  <sheetData>
    <row r="1" spans="1:15" ht="29.7" customHeight="1" x14ac:dyDescent="0.3">
      <c r="A1" s="991" t="s">
        <v>333</v>
      </c>
      <c r="B1" s="991"/>
      <c r="C1" s="991"/>
      <c r="D1" s="991"/>
      <c r="E1" s="991"/>
      <c r="F1" s="991"/>
      <c r="G1" s="991"/>
      <c r="H1" s="991"/>
      <c r="I1" s="991"/>
      <c r="J1" s="991"/>
    </row>
    <row r="2" spans="1:15" x14ac:dyDescent="0.3">
      <c r="A2" s="115" t="s">
        <v>789</v>
      </c>
      <c r="B2" s="85"/>
      <c r="K2" s="138" t="s">
        <v>156</v>
      </c>
    </row>
    <row r="3" spans="1:15" s="91" customFormat="1" ht="57" customHeight="1" x14ac:dyDescent="0.2">
      <c r="A3" s="1034" t="s">
        <v>157</v>
      </c>
      <c r="B3" s="69" t="s">
        <v>334</v>
      </c>
      <c r="C3" s="117" t="s">
        <v>335</v>
      </c>
      <c r="D3" s="117" t="s">
        <v>336</v>
      </c>
      <c r="E3" s="117" t="s">
        <v>337</v>
      </c>
      <c r="F3" s="117" t="s">
        <v>338</v>
      </c>
      <c r="G3" s="117" t="s">
        <v>339</v>
      </c>
      <c r="H3" s="117" t="s">
        <v>340</v>
      </c>
      <c r="I3" s="117" t="s">
        <v>341</v>
      </c>
      <c r="J3" s="117" t="s">
        <v>342</v>
      </c>
      <c r="K3" s="117" t="s">
        <v>343</v>
      </c>
    </row>
    <row r="4" spans="1:15" s="91" customFormat="1" ht="19.2" customHeight="1" x14ac:dyDescent="0.2">
      <c r="A4" s="1035"/>
      <c r="B4" s="1003" t="s">
        <v>241</v>
      </c>
      <c r="C4" s="1004"/>
      <c r="D4" s="1004"/>
      <c r="E4" s="1004"/>
      <c r="F4" s="1004"/>
      <c r="G4" s="1004"/>
      <c r="H4" s="1004"/>
      <c r="I4" s="1004"/>
      <c r="J4" s="1004"/>
      <c r="K4" s="1005"/>
    </row>
    <row r="5" spans="1:15" s="91" customFormat="1" ht="17.100000000000001" customHeight="1" x14ac:dyDescent="0.2">
      <c r="A5" s="118"/>
      <c r="B5" s="291"/>
      <c r="C5" s="292"/>
      <c r="D5" s="98"/>
      <c r="E5" s="98"/>
      <c r="F5" s="98"/>
      <c r="G5" s="98"/>
      <c r="H5" s="98"/>
      <c r="I5" s="98"/>
      <c r="J5" s="99"/>
      <c r="K5" s="100"/>
    </row>
    <row r="6" spans="1:15" ht="17.100000000000001" customHeight="1" x14ac:dyDescent="0.3">
      <c r="A6" s="293" t="s">
        <v>189</v>
      </c>
      <c r="B6" s="294">
        <v>14414.982413802645</v>
      </c>
      <c r="C6" s="295">
        <v>65</v>
      </c>
      <c r="D6" s="295">
        <v>3529.1597222222226</v>
      </c>
      <c r="E6" s="295">
        <v>1857.8704629711315</v>
      </c>
      <c r="F6" s="295">
        <v>3239.6711141771066</v>
      </c>
      <c r="G6" s="295">
        <v>1782.7777777777778</v>
      </c>
      <c r="H6" s="295">
        <v>146.66666666666666</v>
      </c>
      <c r="I6" s="295">
        <v>534.44444444444446</v>
      </c>
      <c r="J6" s="295">
        <v>3259.3922255432949</v>
      </c>
      <c r="K6" s="296">
        <v>0</v>
      </c>
      <c r="L6" s="91"/>
      <c r="M6" s="91"/>
      <c r="N6" s="91"/>
      <c r="O6" s="91"/>
    </row>
    <row r="7" spans="1:15" s="91" customFormat="1" ht="17.100000000000001" hidden="1" customHeight="1" x14ac:dyDescent="0.2">
      <c r="A7" s="293" t="s">
        <v>226</v>
      </c>
      <c r="B7" s="294">
        <v>14590.814918527665</v>
      </c>
      <c r="C7" s="295">
        <v>68.055555555555557</v>
      </c>
      <c r="D7" s="295">
        <v>3484.9169444444442</v>
      </c>
      <c r="E7" s="295">
        <v>1945.4076874208422</v>
      </c>
      <c r="F7" s="295">
        <v>3392.3145966572802</v>
      </c>
      <c r="G7" s="295">
        <v>1699.1666666666665</v>
      </c>
      <c r="H7" s="295">
        <v>120</v>
      </c>
      <c r="I7" s="295">
        <v>513.88888888888891</v>
      </c>
      <c r="J7" s="295">
        <v>3367.0645788939896</v>
      </c>
      <c r="K7" s="296">
        <v>0</v>
      </c>
    </row>
    <row r="8" spans="1:15" s="91" customFormat="1" ht="17.100000000000001" hidden="1" customHeight="1" x14ac:dyDescent="0.2">
      <c r="A8" s="293" t="s">
        <v>227</v>
      </c>
      <c r="B8" s="294">
        <v>14944.981142239772</v>
      </c>
      <c r="C8" s="295">
        <v>63.055555555555557</v>
      </c>
      <c r="D8" s="295">
        <v>3413.5355555555552</v>
      </c>
      <c r="E8" s="295">
        <v>1992.2030335136169</v>
      </c>
      <c r="F8" s="295">
        <v>3473.9142205472244</v>
      </c>
      <c r="G8" s="295">
        <v>1753.0555555555554</v>
      </c>
      <c r="H8" s="295">
        <v>141.11111111111111</v>
      </c>
      <c r="I8" s="295">
        <v>693.88888888888891</v>
      </c>
      <c r="J8" s="295">
        <v>3414.2172215122664</v>
      </c>
      <c r="K8" s="296">
        <v>0</v>
      </c>
    </row>
    <row r="9" spans="1:15" s="91" customFormat="1" ht="17.100000000000001" hidden="1" customHeight="1" x14ac:dyDescent="0.2">
      <c r="A9" s="293" t="s">
        <v>228</v>
      </c>
      <c r="B9" s="294">
        <v>14381.924761938884</v>
      </c>
      <c r="C9" s="295">
        <v>68.055555555555557</v>
      </c>
      <c r="D9" s="295">
        <v>2870.9913888888887</v>
      </c>
      <c r="E9" s="295">
        <v>2079.3321590148439</v>
      </c>
      <c r="F9" s="295">
        <v>3625.846078400451</v>
      </c>
      <c r="G9" s="295">
        <v>1548.0555555555554</v>
      </c>
      <c r="H9" s="295">
        <v>150</v>
      </c>
      <c r="I9" s="295">
        <v>626.94444444444446</v>
      </c>
      <c r="J9" s="295">
        <v>3412.6995800791451</v>
      </c>
      <c r="K9" s="296">
        <v>0</v>
      </c>
    </row>
    <row r="10" spans="1:15" s="91" customFormat="1" ht="17.100000000000001" hidden="1" customHeight="1" x14ac:dyDescent="0.2">
      <c r="A10" s="293" t="s">
        <v>229</v>
      </c>
      <c r="B10" s="294">
        <v>14504.146058978402</v>
      </c>
      <c r="C10" s="295">
        <v>56.944444444444443</v>
      </c>
      <c r="D10" s="295">
        <v>2917.0586111111111</v>
      </c>
      <c r="E10" s="295">
        <v>2177.071857176642</v>
      </c>
      <c r="F10" s="295">
        <v>3796.2801765543036</v>
      </c>
      <c r="G10" s="295">
        <v>1491.9444444444443</v>
      </c>
      <c r="H10" s="295">
        <v>171.11111111111111</v>
      </c>
      <c r="I10" s="295">
        <v>340</v>
      </c>
      <c r="J10" s="295">
        <v>3553.735414136343</v>
      </c>
      <c r="K10" s="296">
        <v>0</v>
      </c>
    </row>
    <row r="11" spans="1:15" s="91" customFormat="1" ht="17.100000000000001" customHeight="1" x14ac:dyDescent="0.2">
      <c r="A11" s="293" t="s">
        <v>190</v>
      </c>
      <c r="B11" s="294">
        <v>15196.092263008326</v>
      </c>
      <c r="C11" s="295">
        <v>55</v>
      </c>
      <c r="D11" s="295">
        <v>3524.5986111111115</v>
      </c>
      <c r="E11" s="295">
        <v>1991.1827861424076</v>
      </c>
      <c r="F11" s="295">
        <v>3472.1351589798569</v>
      </c>
      <c r="G11" s="295">
        <v>2311.1111111111109</v>
      </c>
      <c r="H11" s="295">
        <v>190</v>
      </c>
      <c r="I11" s="295">
        <v>215</v>
      </c>
      <c r="J11" s="295">
        <v>3437.0645956638377</v>
      </c>
      <c r="K11" s="296">
        <v>0</v>
      </c>
    </row>
    <row r="12" spans="1:15" s="91" customFormat="1" ht="17.100000000000001" hidden="1" customHeight="1" x14ac:dyDescent="0.2">
      <c r="A12" s="293" t="s">
        <v>230</v>
      </c>
      <c r="B12" s="294">
        <v>15875.814063522357</v>
      </c>
      <c r="C12" s="295">
        <v>101.94444444444444</v>
      </c>
      <c r="D12" s="295">
        <v>3617.4172222222223</v>
      </c>
      <c r="E12" s="295">
        <v>2035.7335880185237</v>
      </c>
      <c r="F12" s="295">
        <v>3549.8208474215921</v>
      </c>
      <c r="G12" s="295">
        <v>2423.0555555555557</v>
      </c>
      <c r="H12" s="295">
        <v>171.94444444444443</v>
      </c>
      <c r="I12" s="295">
        <v>458.88888888888886</v>
      </c>
      <c r="J12" s="295">
        <v>3517.0090725266841</v>
      </c>
      <c r="K12" s="296">
        <v>0</v>
      </c>
    </row>
    <row r="13" spans="1:15" s="91" customFormat="1" ht="17.100000000000001" hidden="1" customHeight="1" x14ac:dyDescent="0.2">
      <c r="A13" s="293" t="s">
        <v>231</v>
      </c>
      <c r="B13" s="294">
        <v>15537.202924082754</v>
      </c>
      <c r="C13" s="295">
        <v>123.05555555555556</v>
      </c>
      <c r="D13" s="295">
        <v>3694.5</v>
      </c>
      <c r="E13" s="295">
        <v>2028.6313777733885</v>
      </c>
      <c r="F13" s="295">
        <v>3550.6919738865518</v>
      </c>
      <c r="G13" s="295">
        <v>2405</v>
      </c>
      <c r="H13" s="295">
        <v>183.05555555555554</v>
      </c>
      <c r="I13" s="295">
        <v>0</v>
      </c>
      <c r="J13" s="295">
        <v>3537.8260713117024</v>
      </c>
      <c r="K13" s="296">
        <v>14.442390000000001</v>
      </c>
    </row>
    <row r="14" spans="1:15" s="91" customFormat="1" ht="17.100000000000001" hidden="1" customHeight="1" x14ac:dyDescent="0.2">
      <c r="A14" s="293" t="s">
        <v>232</v>
      </c>
      <c r="B14" s="294">
        <v>15512.759377136355</v>
      </c>
      <c r="C14" s="295">
        <v>171.94444444444443</v>
      </c>
      <c r="D14" s="295">
        <v>3789.8272222222226</v>
      </c>
      <c r="E14" s="295">
        <v>1933.9085744959127</v>
      </c>
      <c r="F14" s="295">
        <v>3385.4135064722964</v>
      </c>
      <c r="G14" s="295">
        <v>1701.9444444444443</v>
      </c>
      <c r="H14" s="295">
        <v>218.88888888888889</v>
      </c>
      <c r="I14" s="295">
        <v>865</v>
      </c>
      <c r="J14" s="295">
        <v>3431.5377461681464</v>
      </c>
      <c r="K14" s="296">
        <v>14.294549999999999</v>
      </c>
    </row>
    <row r="15" spans="1:15" s="91" customFormat="1" ht="17.100000000000001" hidden="1" customHeight="1" x14ac:dyDescent="0.2">
      <c r="A15" s="293" t="s">
        <v>233</v>
      </c>
      <c r="B15" s="294">
        <v>15692.203394721975</v>
      </c>
      <c r="C15" s="295">
        <v>90</v>
      </c>
      <c r="D15" s="295">
        <v>3704.3063888888887</v>
      </c>
      <c r="E15" s="295">
        <v>1978.9292078275851</v>
      </c>
      <c r="F15" s="295">
        <v>3464.122328225716</v>
      </c>
      <c r="G15" s="295">
        <v>2036.1111111111111</v>
      </c>
      <c r="H15" s="295">
        <v>220</v>
      </c>
      <c r="I15" s="295">
        <v>711.11111111111109</v>
      </c>
      <c r="J15" s="295">
        <v>3473.3286975575625</v>
      </c>
      <c r="K15" s="296">
        <v>14.294549999999999</v>
      </c>
    </row>
    <row r="16" spans="1:15" s="91" customFormat="1" ht="17.100000000000001" customHeight="1" x14ac:dyDescent="0.2">
      <c r="A16" s="293" t="s">
        <v>191</v>
      </c>
      <c r="B16" s="294">
        <v>15758.980739202631</v>
      </c>
      <c r="C16" s="295">
        <v>61</v>
      </c>
      <c r="D16" s="295">
        <v>4095.1480000000001</v>
      </c>
      <c r="E16" s="295">
        <v>2022.9484291805516</v>
      </c>
      <c r="F16" s="295">
        <v>3543.15334543883</v>
      </c>
      <c r="G16" s="295">
        <v>2036</v>
      </c>
      <c r="H16" s="295">
        <v>182.99999999999997</v>
      </c>
      <c r="I16" s="295">
        <v>181</v>
      </c>
      <c r="J16" s="295">
        <v>3619.8909921051882</v>
      </c>
      <c r="K16" s="296">
        <v>16.839972478061831</v>
      </c>
    </row>
    <row r="17" spans="1:11" s="91" customFormat="1" ht="17.100000000000001" hidden="1" customHeight="1" x14ac:dyDescent="0.2">
      <c r="A17" s="293" t="s">
        <v>234</v>
      </c>
      <c r="B17" s="294">
        <v>15738.305898584444</v>
      </c>
      <c r="C17" s="295">
        <v>173.19800000000001</v>
      </c>
      <c r="D17" s="295">
        <v>3027.4777290000002</v>
      </c>
      <c r="E17" s="295">
        <v>2241.882029203502</v>
      </c>
      <c r="F17" s="295">
        <v>3924.8012543832392</v>
      </c>
      <c r="G17" s="295">
        <v>2122.7924541399998</v>
      </c>
      <c r="H17" s="295">
        <v>170.322</v>
      </c>
      <c r="I17" s="295">
        <v>380.27777777777777</v>
      </c>
      <c r="J17" s="295">
        <v>3680.5501598888895</v>
      </c>
      <c r="K17" s="296">
        <v>17.004494191036617</v>
      </c>
    </row>
    <row r="18" spans="1:11" s="91" customFormat="1" ht="17.100000000000001" hidden="1" customHeight="1" x14ac:dyDescent="0.2">
      <c r="A18" s="293" t="s">
        <v>235</v>
      </c>
      <c r="B18" s="294">
        <v>14873.766707328889</v>
      </c>
      <c r="C18" s="295">
        <v>163.67400000000001</v>
      </c>
      <c r="D18" s="295">
        <v>3039.4011119999996</v>
      </c>
      <c r="E18" s="295">
        <v>2243.5053344388825</v>
      </c>
      <c r="F18" s="295">
        <v>3399.259893314495</v>
      </c>
      <c r="G18" s="295">
        <v>1942.5258184400002</v>
      </c>
      <c r="H18" s="295">
        <v>128.10599999999999</v>
      </c>
      <c r="I18" s="295">
        <v>335.99999999999994</v>
      </c>
      <c r="J18" s="295">
        <v>3603.866999111111</v>
      </c>
      <c r="K18" s="296">
        <v>17.427550024400347</v>
      </c>
    </row>
    <row r="19" spans="1:11" s="91" customFormat="1" ht="17.100000000000001" customHeight="1" x14ac:dyDescent="0.2">
      <c r="A19" s="293" t="s">
        <v>192</v>
      </c>
      <c r="B19" s="294">
        <v>17318.100979885799</v>
      </c>
      <c r="C19" s="295">
        <v>232.654</v>
      </c>
      <c r="D19" s="295">
        <v>2786.4704820150005</v>
      </c>
      <c r="E19" s="295">
        <v>2572.118002376089</v>
      </c>
      <c r="F19" s="295">
        <v>4578.9595173663438</v>
      </c>
      <c r="G19" s="295">
        <v>2102.1109080338001</v>
      </c>
      <c r="H19" s="295">
        <v>127.96299999999999</v>
      </c>
      <c r="I19" s="295">
        <v>818.03127011199012</v>
      </c>
      <c r="J19" s="295">
        <v>4083.1301333159117</v>
      </c>
      <c r="K19" s="296">
        <v>16.663666666666668</v>
      </c>
    </row>
    <row r="20" spans="1:11" s="91" customFormat="1" ht="17.100000000000001" hidden="1" customHeight="1" x14ac:dyDescent="0.2">
      <c r="A20" s="293" t="s">
        <v>193</v>
      </c>
      <c r="B20" s="294">
        <v>17334.050408017851</v>
      </c>
      <c r="C20" s="295">
        <v>123.47</v>
      </c>
      <c r="D20" s="295">
        <v>2694.4160910000005</v>
      </c>
      <c r="E20" s="295">
        <v>2594.763718179679</v>
      </c>
      <c r="F20" s="295">
        <v>4712.4632119137013</v>
      </c>
      <c r="G20" s="295">
        <v>2121.7976175198</v>
      </c>
      <c r="H20" s="295">
        <v>97.710999999999984</v>
      </c>
      <c r="I20" s="295">
        <v>864.26088088472989</v>
      </c>
      <c r="J20" s="295">
        <v>4108.1985551866073</v>
      </c>
      <c r="K20" s="296">
        <v>16.969333333333335</v>
      </c>
    </row>
    <row r="21" spans="1:11" s="91" customFormat="1" ht="17.100000000000001" customHeight="1" x14ac:dyDescent="0.2">
      <c r="A21" s="293" t="s">
        <v>194</v>
      </c>
      <c r="B21" s="294">
        <v>18477.292145262127</v>
      </c>
      <c r="C21" s="295">
        <v>125.017</v>
      </c>
      <c r="D21" s="295">
        <v>3117.7349666140003</v>
      </c>
      <c r="E21" s="295">
        <v>2788.4873719728407</v>
      </c>
      <c r="F21" s="295">
        <v>4906.3993133939575</v>
      </c>
      <c r="G21" s="295">
        <v>2186.1106486737999</v>
      </c>
      <c r="H21" s="295">
        <v>65.968000000000004</v>
      </c>
      <c r="I21" s="295">
        <v>832.10049058309994</v>
      </c>
      <c r="J21" s="295">
        <v>4438.176020691094</v>
      </c>
      <c r="K21" s="296">
        <v>17.298333333333332</v>
      </c>
    </row>
    <row r="22" spans="1:11" s="91" customFormat="1" ht="17.100000000000001" hidden="1" customHeight="1" x14ac:dyDescent="0.2">
      <c r="A22" s="293" t="s">
        <v>195</v>
      </c>
      <c r="B22" s="294">
        <v>18504.324970749796</v>
      </c>
      <c r="C22" s="295">
        <v>138.45099999999999</v>
      </c>
      <c r="D22" s="295">
        <v>3242.7406449999999</v>
      </c>
      <c r="E22" s="295">
        <v>2783.5770260260892</v>
      </c>
      <c r="F22" s="295">
        <v>4741.8177789085094</v>
      </c>
      <c r="G22" s="295">
        <v>2286.0764484880006</v>
      </c>
      <c r="H22" s="295">
        <v>22.19</v>
      </c>
      <c r="I22" s="295">
        <v>832.68255253799975</v>
      </c>
      <c r="J22" s="295">
        <v>4438.7710012706812</v>
      </c>
      <c r="K22" s="296">
        <v>18.018518518518515</v>
      </c>
    </row>
    <row r="23" spans="1:11" s="91" customFormat="1" ht="17.100000000000001" hidden="1" customHeight="1" x14ac:dyDescent="0.2">
      <c r="A23" s="293" t="s">
        <v>196</v>
      </c>
      <c r="B23" s="294">
        <v>18157.514736167908</v>
      </c>
      <c r="C23" s="295">
        <v>131.15799999999999</v>
      </c>
      <c r="D23" s="295">
        <v>3197.4321179999997</v>
      </c>
      <c r="E23" s="295">
        <v>2849.672862456734</v>
      </c>
      <c r="F23" s="295">
        <v>4846.5055783482694</v>
      </c>
      <c r="G23" s="295">
        <v>1875.9749889999998</v>
      </c>
      <c r="H23" s="295">
        <v>21.151</v>
      </c>
      <c r="I23" s="295">
        <v>696.62585189259994</v>
      </c>
      <c r="J23" s="295">
        <v>4515.3530401740063</v>
      </c>
      <c r="K23" s="296">
        <v>23.641296296296293</v>
      </c>
    </row>
    <row r="24" spans="1:11" s="91" customFormat="1" ht="17.100000000000001" hidden="1" customHeight="1" x14ac:dyDescent="0.2">
      <c r="A24" s="293" t="s">
        <v>197</v>
      </c>
      <c r="B24" s="294">
        <v>17132.27856430025</v>
      </c>
      <c r="C24" s="295">
        <v>133.37200000000001</v>
      </c>
      <c r="D24" s="295">
        <v>3185.4102149999999</v>
      </c>
      <c r="E24" s="295">
        <v>2657.7860653780754</v>
      </c>
      <c r="F24" s="295">
        <v>4630.4746029600992</v>
      </c>
      <c r="G24" s="295">
        <v>1579.5351850000002</v>
      </c>
      <c r="H24" s="295">
        <v>32.531999999999996</v>
      </c>
      <c r="I24" s="295">
        <v>553.47702027900004</v>
      </c>
      <c r="J24" s="295">
        <v>4308.3100404978932</v>
      </c>
      <c r="K24" s="296">
        <v>51.381435185185182</v>
      </c>
    </row>
    <row r="25" spans="1:11" s="91" customFormat="1" ht="17.100000000000001" hidden="1" customHeight="1" x14ac:dyDescent="0.2">
      <c r="A25" s="293" t="s">
        <v>198</v>
      </c>
      <c r="B25" s="294">
        <v>16041.08430710898</v>
      </c>
      <c r="C25" s="295">
        <v>133.36099999999999</v>
      </c>
      <c r="D25" s="295">
        <v>2677.0443624999998</v>
      </c>
      <c r="E25" s="295">
        <v>2572.1223807794386</v>
      </c>
      <c r="F25" s="295">
        <v>4330.6474222253646</v>
      </c>
      <c r="G25" s="295">
        <v>1600.9692169999996</v>
      </c>
      <c r="H25" s="295">
        <v>14.113</v>
      </c>
      <c r="I25" s="295">
        <v>504.555878904</v>
      </c>
      <c r="J25" s="295">
        <v>4155.0162180370789</v>
      </c>
      <c r="K25" s="296">
        <v>53.254827663098446</v>
      </c>
    </row>
    <row r="26" spans="1:11" s="91" customFormat="1" ht="17.100000000000001" customHeight="1" x14ac:dyDescent="0.2">
      <c r="A26" s="293" t="s">
        <v>199</v>
      </c>
      <c r="B26" s="294">
        <v>16369.665437508509</v>
      </c>
      <c r="C26" s="295">
        <v>188.09711111111113</v>
      </c>
      <c r="D26" s="295">
        <v>3003.1531650000006</v>
      </c>
      <c r="E26" s="295">
        <v>2584.8972550226613</v>
      </c>
      <c r="F26" s="295">
        <v>4120.7893618521766</v>
      </c>
      <c r="G26" s="295">
        <v>1626.9957469999988</v>
      </c>
      <c r="H26" s="295">
        <v>18.126999999999999</v>
      </c>
      <c r="I26" s="295">
        <v>469.56248300799996</v>
      </c>
      <c r="J26" s="295">
        <v>4298.4788475337537</v>
      </c>
      <c r="K26" s="296">
        <v>59.564466980807559</v>
      </c>
    </row>
    <row r="27" spans="1:11" s="91" customFormat="1" ht="17.100000000000001" hidden="1" customHeight="1" x14ac:dyDescent="0.2">
      <c r="A27" s="293" t="s">
        <v>200</v>
      </c>
      <c r="B27" s="294">
        <v>16125.098679669834</v>
      </c>
      <c r="C27" s="295">
        <v>198.79111111111109</v>
      </c>
      <c r="D27" s="295">
        <v>3066.3342800199998</v>
      </c>
      <c r="E27" s="295">
        <v>2851.2412638691808</v>
      </c>
      <c r="F27" s="295">
        <v>3997.2931416271272</v>
      </c>
      <c r="G27" s="295">
        <v>1477.6557329999994</v>
      </c>
      <c r="H27" s="295">
        <v>38.704999999999998</v>
      </c>
      <c r="I27" s="295">
        <v>446.6665641219999</v>
      </c>
      <c r="J27" s="295">
        <v>3980.8937047368127</v>
      </c>
      <c r="K27" s="296">
        <v>67.517881183602455</v>
      </c>
    </row>
    <row r="28" spans="1:11" s="91" customFormat="1" ht="17.100000000000001" hidden="1" customHeight="1" x14ac:dyDescent="0.2">
      <c r="A28" s="293" t="s">
        <v>201</v>
      </c>
      <c r="B28" s="294">
        <v>16200.024010167257</v>
      </c>
      <c r="C28" s="295">
        <v>234.27255555555556</v>
      </c>
      <c r="D28" s="295">
        <v>2982.0110377666665</v>
      </c>
      <c r="E28" s="295">
        <v>2743.773590152548</v>
      </c>
      <c r="F28" s="295">
        <v>4069.4699123337609</v>
      </c>
      <c r="G28" s="295">
        <v>1616.9869249999997</v>
      </c>
      <c r="H28" s="295">
        <v>65.552000000000007</v>
      </c>
      <c r="I28" s="295">
        <v>499.08250206540004</v>
      </c>
      <c r="J28" s="295">
        <v>3897.7401266547354</v>
      </c>
      <c r="K28" s="296">
        <v>91.135360638593411</v>
      </c>
    </row>
    <row r="29" spans="1:11" s="91" customFormat="1" ht="17.100000000000001" hidden="1" customHeight="1" x14ac:dyDescent="0.2">
      <c r="A29" s="293" t="s">
        <v>202</v>
      </c>
      <c r="B29" s="294">
        <v>16587.26341889286</v>
      </c>
      <c r="C29" s="295">
        <v>197.67844444444447</v>
      </c>
      <c r="D29" s="295">
        <v>3064.3427664333321</v>
      </c>
      <c r="E29" s="295">
        <v>2767.2107049295473</v>
      </c>
      <c r="F29" s="295">
        <v>4236.4748356743212</v>
      </c>
      <c r="G29" s="295">
        <v>1653.9560709999998</v>
      </c>
      <c r="H29" s="295">
        <v>82.873666666666679</v>
      </c>
      <c r="I29" s="295">
        <v>527.48452140149993</v>
      </c>
      <c r="J29" s="295">
        <v>3959.6374004321619</v>
      </c>
      <c r="K29" s="296">
        <v>97.605007910885647</v>
      </c>
    </row>
    <row r="30" spans="1:11" s="91" customFormat="1" ht="17.100000000000001" hidden="1" customHeight="1" x14ac:dyDescent="0.2">
      <c r="A30" s="293" t="s">
        <v>203</v>
      </c>
      <c r="B30" s="294">
        <v>15858.90605558471</v>
      </c>
      <c r="C30" s="295">
        <v>224.15055555555554</v>
      </c>
      <c r="D30" s="295">
        <v>3032.8283622222216</v>
      </c>
      <c r="E30" s="295">
        <v>2615.6324857845375</v>
      </c>
      <c r="F30" s="295">
        <v>3951.5909513412967</v>
      </c>
      <c r="G30" s="295">
        <v>1618.3099710000001</v>
      </c>
      <c r="H30" s="295">
        <v>64.317666666666668</v>
      </c>
      <c r="I30" s="295">
        <v>572.44726847360005</v>
      </c>
      <c r="J30" s="295">
        <v>3669.0753367636116</v>
      </c>
      <c r="K30" s="296">
        <v>110.55345777722096</v>
      </c>
    </row>
    <row r="31" spans="1:11" s="91" customFormat="1" ht="17.100000000000001" customHeight="1" x14ac:dyDescent="0.2">
      <c r="A31" s="293" t="s">
        <v>204</v>
      </c>
      <c r="B31" s="294">
        <v>15687.055256025767</v>
      </c>
      <c r="C31" s="295">
        <v>198.50800000000001</v>
      </c>
      <c r="D31" s="295">
        <v>2905.5423472222219</v>
      </c>
      <c r="E31" s="295">
        <v>2728.1053589558319</v>
      </c>
      <c r="F31" s="295">
        <v>3605.2084659564234</v>
      </c>
      <c r="G31" s="295">
        <v>1620.4325729999996</v>
      </c>
      <c r="H31" s="295">
        <v>84.848611111111111</v>
      </c>
      <c r="I31" s="295">
        <v>706.48051635909997</v>
      </c>
      <c r="J31" s="295">
        <v>3720.3902953333341</v>
      </c>
      <c r="K31" s="296">
        <v>117.53908808774503</v>
      </c>
    </row>
    <row r="32" spans="1:11" s="91" customFormat="1" ht="17.100000000000001" customHeight="1" x14ac:dyDescent="0.2">
      <c r="A32" s="293" t="s">
        <v>205</v>
      </c>
      <c r="B32" s="294">
        <v>15013.204004826059</v>
      </c>
      <c r="C32" s="295">
        <v>223.12588888888888</v>
      </c>
      <c r="D32" s="295">
        <v>2870.3631937037044</v>
      </c>
      <c r="E32" s="295">
        <v>2436.3369959086335</v>
      </c>
      <c r="F32" s="295">
        <v>3392.6542132349255</v>
      </c>
      <c r="G32" s="295">
        <v>1622.5442370000003</v>
      </c>
      <c r="H32" s="295">
        <v>59.819944444444452</v>
      </c>
      <c r="I32" s="295">
        <v>752.60174182605715</v>
      </c>
      <c r="J32" s="295">
        <v>3529.1403591216113</v>
      </c>
      <c r="K32" s="296">
        <v>126.61743069779351</v>
      </c>
    </row>
    <row r="33" spans="1:15" s="91" customFormat="1" ht="17.100000000000001" customHeight="1" x14ac:dyDescent="0.2">
      <c r="A33" s="293" t="s">
        <v>206</v>
      </c>
      <c r="B33" s="294">
        <v>14437.700172571949</v>
      </c>
      <c r="C33" s="295">
        <v>186.84399999999997</v>
      </c>
      <c r="D33" s="295">
        <v>2907.6057725925934</v>
      </c>
      <c r="E33" s="295">
        <v>2412.5366706571131</v>
      </c>
      <c r="F33" s="295">
        <v>3183.8518179040843</v>
      </c>
      <c r="G33" s="295">
        <v>1336.2976469999999</v>
      </c>
      <c r="H33" s="295">
        <v>22.609388888888891</v>
      </c>
      <c r="I33" s="295">
        <v>734.36021690528389</v>
      </c>
      <c r="J33" s="295">
        <v>3515.6129529776667</v>
      </c>
      <c r="K33" s="296">
        <v>137.98170564632028</v>
      </c>
    </row>
    <row r="34" spans="1:15" s="91" customFormat="1" ht="17.100000000000001" customHeight="1" x14ac:dyDescent="0.2">
      <c r="A34" s="293" t="s">
        <v>207</v>
      </c>
      <c r="B34" s="294">
        <v>15911.688882314178</v>
      </c>
      <c r="C34" s="295">
        <v>218.36833333333331</v>
      </c>
      <c r="D34" s="295">
        <v>2959.78454717963</v>
      </c>
      <c r="E34" s="295">
        <v>2276.0680291764247</v>
      </c>
      <c r="F34" s="295">
        <v>3281.9563572533125</v>
      </c>
      <c r="G34" s="295">
        <v>1915.5772954822339</v>
      </c>
      <c r="H34" s="295">
        <v>20.44535344827586</v>
      </c>
      <c r="I34" s="295">
        <v>1678.1426553836659</v>
      </c>
      <c r="J34" s="295">
        <v>3413.3097835335557</v>
      </c>
      <c r="K34" s="296">
        <v>148.03652752374526</v>
      </c>
    </row>
    <row r="35" spans="1:15" s="91" customFormat="1" ht="17.100000000000001" customHeight="1" x14ac:dyDescent="0.2">
      <c r="A35" s="297" t="s">
        <v>208</v>
      </c>
      <c r="B35" s="298">
        <v>15419.634214326605</v>
      </c>
      <c r="C35" s="299">
        <v>177.94166666666666</v>
      </c>
      <c r="D35" s="299">
        <v>2868.9017161299994</v>
      </c>
      <c r="E35" s="299">
        <v>2169.0964265458392</v>
      </c>
      <c r="F35" s="299">
        <v>3273.8112902333437</v>
      </c>
      <c r="G35" s="299">
        <v>1730.3887910961394</v>
      </c>
      <c r="H35" s="299">
        <v>31.589017892720307</v>
      </c>
      <c r="I35" s="299">
        <v>1697.6373673377461</v>
      </c>
      <c r="J35" s="299">
        <v>3309.8387880073333</v>
      </c>
      <c r="K35" s="300">
        <v>160.42915041681817</v>
      </c>
    </row>
    <row r="36" spans="1:15" s="301" customFormat="1" ht="17.100000000000001" customHeight="1" x14ac:dyDescent="0.2">
      <c r="A36" s="1033" t="s">
        <v>344</v>
      </c>
      <c r="B36" s="1033"/>
      <c r="C36" s="1033"/>
      <c r="D36" s="1033"/>
      <c r="E36" s="1033"/>
      <c r="F36" s="1033"/>
      <c r="G36" s="1033"/>
      <c r="H36" s="1033"/>
      <c r="I36" s="1033"/>
      <c r="J36" s="1033"/>
      <c r="K36" s="1033"/>
    </row>
    <row r="37" spans="1:15" s="302" customFormat="1" ht="25.8" customHeight="1" x14ac:dyDescent="0.3">
      <c r="A37" s="1036" t="s">
        <v>345</v>
      </c>
      <c r="B37" s="1036"/>
      <c r="C37" s="1036"/>
      <c r="D37" s="1036"/>
      <c r="E37" s="1036"/>
      <c r="F37" s="1036"/>
      <c r="G37" s="1036"/>
      <c r="H37" s="1036"/>
      <c r="I37" s="1036"/>
      <c r="J37" s="1036"/>
      <c r="K37" s="1036"/>
    </row>
    <row r="38" spans="1:15" s="301" customFormat="1" ht="12" customHeight="1" x14ac:dyDescent="0.2">
      <c r="A38" s="1033" t="s">
        <v>346</v>
      </c>
      <c r="B38" s="1033"/>
      <c r="C38" s="1033"/>
      <c r="D38" s="1033"/>
      <c r="E38" s="1033"/>
      <c r="F38" s="1033"/>
      <c r="G38" s="1033"/>
      <c r="H38" s="1033"/>
      <c r="I38" s="1033"/>
      <c r="J38" s="1033"/>
      <c r="K38" s="1033"/>
    </row>
    <row r="39" spans="1:15" s="301" customFormat="1" ht="12" customHeight="1" x14ac:dyDescent="0.2">
      <c r="A39" s="1033" t="s">
        <v>347</v>
      </c>
      <c r="B39" s="1033"/>
      <c r="C39" s="1033"/>
      <c r="D39" s="1033"/>
      <c r="E39" s="1033"/>
      <c r="F39" s="1033"/>
      <c r="G39" s="1033"/>
      <c r="H39" s="1033"/>
      <c r="I39" s="1033"/>
      <c r="J39" s="1033"/>
      <c r="K39" s="1033"/>
    </row>
    <row r="40" spans="1:15" s="91" customFormat="1" ht="21" hidden="1" customHeight="1" x14ac:dyDescent="0.3">
      <c r="A40" s="290"/>
      <c r="B40" s="114"/>
      <c r="C40"/>
    </row>
    <row r="41" spans="1:15" ht="29.7" hidden="1" customHeight="1" x14ac:dyDescent="0.3">
      <c r="A41" s="991" t="s">
        <v>348</v>
      </c>
      <c r="B41" s="991"/>
      <c r="C41" s="991"/>
      <c r="D41" s="991"/>
      <c r="E41" s="991"/>
      <c r="F41" s="991"/>
      <c r="G41" s="991"/>
      <c r="H41" s="991"/>
      <c r="I41" s="991"/>
      <c r="L41" s="91"/>
      <c r="M41" s="91"/>
      <c r="N41" s="91"/>
      <c r="O41" s="91"/>
    </row>
    <row r="42" spans="1:15" hidden="1" x14ac:dyDescent="0.3">
      <c r="A42" s="85" t="str">
        <f>A2</f>
        <v>Stand 01.06.2021</v>
      </c>
      <c r="B42" s="85"/>
      <c r="I42" s="138"/>
      <c r="L42" s="91"/>
      <c r="M42" s="91"/>
      <c r="N42" s="91"/>
      <c r="O42" s="91"/>
    </row>
    <row r="43" spans="1:15" s="91" customFormat="1" x14ac:dyDescent="0.3">
      <c r="A43"/>
      <c r="B43"/>
      <c r="C43"/>
    </row>
    <row r="44" spans="1:15" s="91" customFormat="1" x14ac:dyDescent="0.3">
      <c r="A44"/>
      <c r="B44"/>
      <c r="C44"/>
    </row>
    <row r="45" spans="1:15" s="91" customFormat="1" x14ac:dyDescent="0.3">
      <c r="A45"/>
      <c r="B45"/>
      <c r="C45"/>
    </row>
    <row r="46" spans="1:15" ht="15" customHeight="1" x14ac:dyDescent="0.35">
      <c r="A46"/>
      <c r="B46"/>
      <c r="K46" s="303"/>
      <c r="L46" s="91"/>
      <c r="M46" s="91"/>
      <c r="N46" s="91"/>
      <c r="O46" s="91"/>
    </row>
    <row r="47" spans="1:15" x14ac:dyDescent="0.3">
      <c r="A47"/>
      <c r="B47"/>
      <c r="L47" s="91"/>
      <c r="M47" s="91"/>
      <c r="N47" s="91"/>
      <c r="O47" s="91"/>
    </row>
    <row r="48" spans="1:15" ht="18" x14ac:dyDescent="0.35">
      <c r="A48"/>
      <c r="B48"/>
      <c r="K48" s="303"/>
      <c r="L48" s="91"/>
      <c r="M48" s="91"/>
      <c r="N48" s="91"/>
      <c r="O48" s="91"/>
    </row>
    <row r="49" spans="1:15" x14ac:dyDescent="0.3">
      <c r="A49"/>
      <c r="B49"/>
      <c r="L49" s="91"/>
      <c r="M49" s="91"/>
      <c r="N49" s="91"/>
      <c r="O49" s="91"/>
    </row>
    <row r="50" spans="1:15" x14ac:dyDescent="0.3">
      <c r="A50"/>
      <c r="B50"/>
      <c r="L50" s="91"/>
      <c r="M50" s="91"/>
      <c r="N50" s="91"/>
      <c r="O50" s="91"/>
    </row>
    <row r="51" spans="1:15" x14ac:dyDescent="0.3">
      <c r="A51"/>
      <c r="B51"/>
      <c r="L51" s="91"/>
      <c r="M51" s="91"/>
      <c r="N51" s="91"/>
      <c r="O51" s="91"/>
    </row>
    <row r="52" spans="1:15" x14ac:dyDescent="0.3">
      <c r="A52"/>
      <c r="B52"/>
      <c r="L52" s="91"/>
      <c r="M52" s="91"/>
      <c r="N52" s="91"/>
      <c r="O52" s="91"/>
    </row>
    <row r="53" spans="1:15" x14ac:dyDescent="0.3">
      <c r="A53"/>
      <c r="B53"/>
      <c r="L53" s="91"/>
      <c r="M53" s="91"/>
      <c r="N53" s="91"/>
      <c r="O53" s="91"/>
    </row>
    <row r="54" spans="1:15" x14ac:dyDescent="0.3">
      <c r="A54"/>
      <c r="B54"/>
      <c r="L54" s="91"/>
      <c r="M54" s="91"/>
      <c r="N54" s="91"/>
      <c r="O54" s="91"/>
    </row>
    <row r="55" spans="1:15" x14ac:dyDescent="0.3">
      <c r="A55" s="304"/>
      <c r="B55" s="304"/>
      <c r="L55" s="91"/>
      <c r="M55" s="91"/>
      <c r="N55" s="91"/>
      <c r="O55" s="91"/>
    </row>
    <row r="56" spans="1:15" x14ac:dyDescent="0.3">
      <c r="A56" s="4"/>
      <c r="B56" s="4"/>
      <c r="L56" s="91"/>
      <c r="M56" s="91"/>
      <c r="N56" s="91"/>
      <c r="O56" s="91"/>
    </row>
    <row r="57" spans="1:15" x14ac:dyDescent="0.3">
      <c r="A57"/>
      <c r="B57"/>
      <c r="L57" s="91"/>
      <c r="M57" s="91"/>
      <c r="N57" s="91"/>
      <c r="O57" s="91"/>
    </row>
    <row r="58" spans="1:15" x14ac:dyDescent="0.3">
      <c r="A58"/>
      <c r="B58"/>
      <c r="L58" s="91"/>
      <c r="M58" s="91"/>
      <c r="N58" s="91"/>
      <c r="O58" s="91"/>
    </row>
    <row r="59" spans="1:15" x14ac:dyDescent="0.3">
      <c r="A59"/>
      <c r="B59"/>
      <c r="L59" s="91"/>
      <c r="M59" s="91"/>
      <c r="N59" s="91"/>
      <c r="O59" s="91"/>
    </row>
    <row r="60" spans="1:15" x14ac:dyDescent="0.3">
      <c r="A60"/>
      <c r="B60"/>
      <c r="L60" s="91"/>
      <c r="M60" s="91"/>
      <c r="N60" s="91"/>
      <c r="O60" s="91"/>
    </row>
    <row r="61" spans="1:15" x14ac:dyDescent="0.3">
      <c r="A61"/>
      <c r="B61"/>
      <c r="L61" s="91"/>
      <c r="M61" s="91"/>
      <c r="N61" s="91"/>
      <c r="O61" s="91"/>
    </row>
    <row r="62" spans="1:15" x14ac:dyDescent="0.3">
      <c r="A62"/>
      <c r="B62"/>
      <c r="L62" s="91"/>
      <c r="M62" s="91"/>
      <c r="N62" s="91"/>
      <c r="O62" s="91"/>
    </row>
    <row r="63" spans="1:15" x14ac:dyDescent="0.3">
      <c r="A63"/>
      <c r="B63"/>
      <c r="L63" s="91"/>
      <c r="M63" s="91"/>
      <c r="N63" s="91"/>
      <c r="O63" s="91"/>
    </row>
    <row r="64" spans="1:15" x14ac:dyDescent="0.3">
      <c r="A64" s="305"/>
      <c r="L64" s="91"/>
      <c r="M64" s="91"/>
      <c r="N64" s="91"/>
      <c r="O64" s="91"/>
    </row>
    <row r="65" spans="1:15" x14ac:dyDescent="0.3">
      <c r="A65" s="304"/>
      <c r="B65"/>
      <c r="L65" s="91"/>
      <c r="M65" s="91"/>
      <c r="N65" s="91"/>
      <c r="O65" s="91"/>
    </row>
    <row r="66" spans="1:15" x14ac:dyDescent="0.3">
      <c r="A66"/>
      <c r="B66"/>
      <c r="L66" s="91"/>
      <c r="M66" s="91"/>
      <c r="N66" s="91"/>
      <c r="O66" s="91"/>
    </row>
    <row r="67" spans="1:15" x14ac:dyDescent="0.3">
      <c r="A67"/>
      <c r="B67"/>
      <c r="L67" s="91"/>
      <c r="M67" s="91"/>
      <c r="N67" s="91"/>
      <c r="O67" s="91"/>
    </row>
    <row r="68" spans="1:15" x14ac:dyDescent="0.3">
      <c r="A68"/>
      <c r="B68"/>
    </row>
    <row r="81" spans="1:2" x14ac:dyDescent="0.3">
      <c r="A81"/>
      <c r="B81"/>
    </row>
    <row r="82" spans="1:2" x14ac:dyDescent="0.3">
      <c r="A82"/>
      <c r="B82"/>
    </row>
  </sheetData>
  <mergeCells count="8">
    <mergeCell ref="A39:K39"/>
    <mergeCell ref="A41:I41"/>
    <mergeCell ref="A1:J1"/>
    <mergeCell ref="A3:A4"/>
    <mergeCell ref="B4:K4"/>
    <mergeCell ref="A36:K36"/>
    <mergeCell ref="A37:K37"/>
    <mergeCell ref="A38:K38"/>
  </mergeCells>
  <conditionalFormatting sqref="A5:K35">
    <cfRule type="expression" dxfId="65" priority="1">
      <formula>MOD(ROW(),2)=0</formula>
    </cfRule>
  </conditionalFormatting>
  <hyperlinks>
    <hyperlink ref="K2" location="Inhalt!A24"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0"/>
  <sheetViews>
    <sheetView showGridLines="0" view="pageLayout" zoomScaleNormal="100" workbookViewId="0">
      <selection activeCell="K16" sqref="K16"/>
    </sheetView>
  </sheetViews>
  <sheetFormatPr baseColWidth="10" defaultColWidth="10.44140625" defaultRowHeight="14.4" x14ac:dyDescent="0.3"/>
  <cols>
    <col min="1" max="1" width="9.21875" style="114" customWidth="1"/>
    <col min="2" max="3" width="18.6640625" style="114" customWidth="1"/>
    <col min="4" max="5" width="18.6640625" customWidth="1"/>
  </cols>
  <sheetData>
    <row r="1" spans="1:9" ht="29.7" customHeight="1" x14ac:dyDescent="0.3">
      <c r="A1" s="991" t="s">
        <v>804</v>
      </c>
      <c r="B1" s="991"/>
      <c r="C1" s="991"/>
      <c r="D1" s="991"/>
      <c r="E1" s="991"/>
    </row>
    <row r="2" spans="1:9" x14ac:dyDescent="0.3">
      <c r="A2" s="115" t="s">
        <v>789</v>
      </c>
      <c r="B2" s="957"/>
      <c r="C2" s="957"/>
      <c r="E2" s="138" t="s">
        <v>156</v>
      </c>
    </row>
    <row r="3" spans="1:9" s="91" customFormat="1" ht="67.2" customHeight="1" x14ac:dyDescent="0.2">
      <c r="A3" s="992" t="s">
        <v>157</v>
      </c>
      <c r="B3" s="954" t="s">
        <v>366</v>
      </c>
      <c r="C3" s="955" t="s">
        <v>795</v>
      </c>
      <c r="D3" s="956" t="s">
        <v>796</v>
      </c>
      <c r="E3" s="958" t="s">
        <v>797</v>
      </c>
    </row>
    <row r="4" spans="1:9" s="91" customFormat="1" ht="19.2" customHeight="1" x14ac:dyDescent="0.2">
      <c r="A4" s="994"/>
      <c r="B4" s="1003" t="s">
        <v>241</v>
      </c>
      <c r="C4" s="1004"/>
      <c r="D4" s="1004"/>
      <c r="E4" s="1005"/>
    </row>
    <row r="5" spans="1:9" s="91" customFormat="1" ht="17.100000000000001" customHeight="1" x14ac:dyDescent="0.2">
      <c r="A5" s="281"/>
      <c r="B5" s="838"/>
      <c r="C5" s="291"/>
      <c r="D5" s="292"/>
      <c r="E5" s="686"/>
    </row>
    <row r="6" spans="1:9" ht="17.100000000000001" customHeight="1" x14ac:dyDescent="0.3">
      <c r="A6" s="293" t="s">
        <v>189</v>
      </c>
      <c r="B6" s="965">
        <v>14414.982413802645</v>
      </c>
      <c r="C6" s="959">
        <v>3324.3922255432949</v>
      </c>
      <c r="D6" s="959">
        <v>8626.7012993704611</v>
      </c>
      <c r="E6" s="960">
        <v>2463.8888888888891</v>
      </c>
      <c r="F6" s="91"/>
      <c r="G6" s="91"/>
      <c r="H6" s="91"/>
      <c r="I6" s="91"/>
    </row>
    <row r="7" spans="1:9" s="91" customFormat="1" ht="17.100000000000001" hidden="1" customHeight="1" x14ac:dyDescent="0.2">
      <c r="A7" s="293" t="s">
        <v>226</v>
      </c>
      <c r="B7" s="965">
        <v>14590.814918527665</v>
      </c>
      <c r="C7" s="959">
        <v>3435.1201344495453</v>
      </c>
      <c r="D7" s="959">
        <v>8822.6392285225666</v>
      </c>
      <c r="E7" s="960">
        <v>2333.0555555555557</v>
      </c>
    </row>
    <row r="8" spans="1:9" s="91" customFormat="1" ht="17.100000000000001" hidden="1" customHeight="1" x14ac:dyDescent="0.2">
      <c r="A8" s="293" t="s">
        <v>227</v>
      </c>
      <c r="B8" s="965">
        <v>14944.981142239772</v>
      </c>
      <c r="C8" s="959">
        <v>3477.2727770678221</v>
      </c>
      <c r="D8" s="959">
        <v>8879.6528096163966</v>
      </c>
      <c r="E8" s="960">
        <v>2588.0555555555557</v>
      </c>
    </row>
    <row r="9" spans="1:9" s="91" customFormat="1" ht="17.100000000000001" hidden="1" customHeight="1" x14ac:dyDescent="0.2">
      <c r="A9" s="293" t="s">
        <v>228</v>
      </c>
      <c r="B9" s="965">
        <v>14381.924761938884</v>
      </c>
      <c r="C9" s="959">
        <v>3480.7551356347008</v>
      </c>
      <c r="D9" s="959">
        <v>8576.1696263041831</v>
      </c>
      <c r="E9" s="960">
        <v>2325</v>
      </c>
    </row>
    <row r="10" spans="1:9" s="91" customFormat="1" ht="17.100000000000001" hidden="1" customHeight="1" x14ac:dyDescent="0.2">
      <c r="A10" s="293" t="s">
        <v>229</v>
      </c>
      <c r="B10" s="965">
        <v>14504.146058978402</v>
      </c>
      <c r="C10" s="959">
        <v>3610.6798585807874</v>
      </c>
      <c r="D10" s="959">
        <v>8890.4106448420571</v>
      </c>
      <c r="E10" s="960">
        <v>2003.0555555555554</v>
      </c>
    </row>
    <row r="11" spans="1:9" s="91" customFormat="1" ht="17.100000000000001" customHeight="1" x14ac:dyDescent="0.2">
      <c r="A11" s="293" t="s">
        <v>190</v>
      </c>
      <c r="B11" s="965">
        <v>15196.092263008326</v>
      </c>
      <c r="C11" s="959">
        <v>3492.0645956638377</v>
      </c>
      <c r="D11" s="959">
        <v>8987.9165562333765</v>
      </c>
      <c r="E11" s="960">
        <v>2716.1111111111109</v>
      </c>
    </row>
    <row r="12" spans="1:9" s="91" customFormat="1" ht="17.100000000000001" hidden="1" customHeight="1" x14ac:dyDescent="0.2">
      <c r="A12" s="293" t="s">
        <v>230</v>
      </c>
      <c r="B12" s="965">
        <v>15875.814063522357</v>
      </c>
      <c r="C12" s="959">
        <v>3618.9535169711285</v>
      </c>
      <c r="D12" s="959">
        <v>9202.9716576623377</v>
      </c>
      <c r="E12" s="960">
        <v>3053.8888888888887</v>
      </c>
    </row>
    <row r="13" spans="1:9" s="91" customFormat="1" ht="17.100000000000001" hidden="1" customHeight="1" x14ac:dyDescent="0.2">
      <c r="A13" s="293" t="s">
        <v>231</v>
      </c>
      <c r="B13" s="965">
        <v>15537.202924082754</v>
      </c>
      <c r="C13" s="959">
        <v>3675.3240168672583</v>
      </c>
      <c r="D13" s="959">
        <v>9273.8233516599394</v>
      </c>
      <c r="E13" s="960">
        <v>2588.0555555555557</v>
      </c>
    </row>
    <row r="14" spans="1:9" s="91" customFormat="1" ht="17.100000000000001" hidden="1" customHeight="1" x14ac:dyDescent="0.2">
      <c r="A14" s="293" t="s">
        <v>232</v>
      </c>
      <c r="B14" s="965">
        <v>15512.759377136355</v>
      </c>
      <c r="C14" s="959">
        <v>3617.7767406125909</v>
      </c>
      <c r="D14" s="959">
        <v>9109.149303190432</v>
      </c>
      <c r="E14" s="960">
        <v>2785.833333333333</v>
      </c>
    </row>
    <row r="15" spans="1:9" s="91" customFormat="1" ht="17.100000000000001" hidden="1" customHeight="1" x14ac:dyDescent="0.2">
      <c r="A15" s="293" t="s">
        <v>233</v>
      </c>
      <c r="B15" s="965">
        <v>15692.203394721975</v>
      </c>
      <c r="C15" s="959">
        <v>3577.6232475575625</v>
      </c>
      <c r="D15" s="959">
        <v>9147.3579249421891</v>
      </c>
      <c r="E15" s="960">
        <v>2967.2222222222226</v>
      </c>
    </row>
    <row r="16" spans="1:9" s="91" customFormat="1" ht="17.100000000000001" customHeight="1" x14ac:dyDescent="0.2">
      <c r="A16" s="293" t="s">
        <v>191</v>
      </c>
      <c r="B16" s="965">
        <v>15758.980739202631</v>
      </c>
      <c r="C16" s="959">
        <v>3697.7309645832502</v>
      </c>
      <c r="D16" s="959">
        <v>9661.2497746193822</v>
      </c>
      <c r="E16" s="960">
        <v>2400</v>
      </c>
    </row>
    <row r="17" spans="1:5" s="91" customFormat="1" ht="17.100000000000001" hidden="1" customHeight="1" x14ac:dyDescent="0.2">
      <c r="A17" s="293" t="s">
        <v>234</v>
      </c>
      <c r="B17" s="965">
        <v>15738.305898584444</v>
      </c>
      <c r="C17" s="959">
        <v>3870.7526540799258</v>
      </c>
      <c r="D17" s="959">
        <v>9194.161012586741</v>
      </c>
      <c r="E17" s="960">
        <v>2673.3922319177777</v>
      </c>
    </row>
    <row r="18" spans="1:5" s="91" customFormat="1" ht="17.100000000000001" hidden="1" customHeight="1" x14ac:dyDescent="0.2">
      <c r="A18" s="293" t="s">
        <v>235</v>
      </c>
      <c r="B18" s="965">
        <v>14873.766707328889</v>
      </c>
      <c r="C18" s="959">
        <v>3784.9685491355112</v>
      </c>
      <c r="D18" s="959">
        <v>8682.1663397533775</v>
      </c>
      <c r="E18" s="960">
        <v>2406.6318184400002</v>
      </c>
    </row>
    <row r="19" spans="1:5" s="91" customFormat="1" ht="17.100000000000001" hidden="1" customHeight="1" x14ac:dyDescent="0.2">
      <c r="A19" s="293" t="s">
        <v>192</v>
      </c>
      <c r="B19" s="965">
        <v>17318.100979885799</v>
      </c>
      <c r="C19" s="959">
        <v>4332.4477999825776</v>
      </c>
      <c r="D19" s="959">
        <v>9937.5480017574337</v>
      </c>
      <c r="E19" s="960">
        <v>3048.1051781457904</v>
      </c>
    </row>
    <row r="20" spans="1:5" s="91" customFormat="1" ht="17.100000000000001" hidden="1" customHeight="1" x14ac:dyDescent="0.2">
      <c r="A20" s="293" t="s">
        <v>193</v>
      </c>
      <c r="B20" s="965">
        <v>17334.050408017851</v>
      </c>
      <c r="C20" s="959">
        <v>4248.637888519941</v>
      </c>
      <c r="D20" s="959">
        <v>10001.64302109338</v>
      </c>
      <c r="E20" s="960">
        <v>3083.7694984045297</v>
      </c>
    </row>
    <row r="21" spans="1:5" s="91" customFormat="1" ht="17.100000000000001" customHeight="1" x14ac:dyDescent="0.2">
      <c r="A21" s="293" t="s">
        <v>194</v>
      </c>
      <c r="B21" s="965">
        <v>18477.292145262127</v>
      </c>
      <c r="C21" s="959">
        <v>4580.491354024427</v>
      </c>
      <c r="D21" s="959">
        <v>10812.621651980799</v>
      </c>
      <c r="E21" s="960">
        <v>3084.1791392568998</v>
      </c>
    </row>
    <row r="22" spans="1:5" s="91" customFormat="1" ht="17.100000000000001" hidden="1" customHeight="1" x14ac:dyDescent="0.2">
      <c r="A22" s="293" t="s">
        <v>195</v>
      </c>
      <c r="B22" s="965">
        <v>18504.324970749796</v>
      </c>
      <c r="C22" s="959">
        <v>4595.2405197891994</v>
      </c>
      <c r="D22" s="959">
        <v>10768.135449934598</v>
      </c>
      <c r="E22" s="960">
        <v>3140.9490010260006</v>
      </c>
    </row>
    <row r="23" spans="1:5" s="91" customFormat="1" ht="17.100000000000001" hidden="1" customHeight="1" x14ac:dyDescent="0.2">
      <c r="A23" s="293" t="s">
        <v>196</v>
      </c>
      <c r="B23" s="965">
        <v>18157.514736167908</v>
      </c>
      <c r="C23" s="959">
        <v>4670.1523364703025</v>
      </c>
      <c r="D23" s="959">
        <v>10893.610558805003</v>
      </c>
      <c r="E23" s="960">
        <v>2593.7518408925998</v>
      </c>
    </row>
    <row r="24" spans="1:5" s="91" customFormat="1" ht="17.100000000000001" hidden="1" customHeight="1" x14ac:dyDescent="0.2">
      <c r="A24" s="293" t="s">
        <v>197</v>
      </c>
      <c r="B24" s="965">
        <v>17132.27856430025</v>
      </c>
      <c r="C24" s="959">
        <v>4493.0634756830787</v>
      </c>
      <c r="D24" s="959">
        <v>10473.670883338174</v>
      </c>
      <c r="E24" s="960">
        <v>2165.5442052790004</v>
      </c>
    </row>
    <row r="25" spans="1:5" s="91" customFormat="1" ht="17.100000000000001" hidden="1" customHeight="1" x14ac:dyDescent="0.2">
      <c r="A25" s="293" t="s">
        <v>198</v>
      </c>
      <c r="B25" s="965">
        <v>16041.08430710898</v>
      </c>
      <c r="C25" s="959">
        <v>4341.6320457001775</v>
      </c>
      <c r="D25" s="959">
        <v>9579.8141655048021</v>
      </c>
      <c r="E25" s="960">
        <v>2119.6380959039998</v>
      </c>
    </row>
    <row r="26" spans="1:5" s="91" customFormat="1" ht="17.100000000000001" customHeight="1" x14ac:dyDescent="0.2">
      <c r="A26" s="293" t="s">
        <v>199</v>
      </c>
      <c r="B26" s="965">
        <v>16369.665437508509</v>
      </c>
      <c r="C26" s="959">
        <v>4546.1404256256728</v>
      </c>
      <c r="D26" s="959">
        <v>9708.8397818748381</v>
      </c>
      <c r="E26" s="960">
        <v>2114.6852300079986</v>
      </c>
    </row>
    <row r="27" spans="1:5" s="91" customFormat="1" ht="17.100000000000001" hidden="1" customHeight="1" x14ac:dyDescent="0.2">
      <c r="A27" s="293" t="s">
        <v>200</v>
      </c>
      <c r="B27" s="965">
        <v>16125.098679669834</v>
      </c>
      <c r="C27" s="959">
        <v>4247.2026970315264</v>
      </c>
      <c r="D27" s="959">
        <v>9914.8686855163087</v>
      </c>
      <c r="E27" s="960">
        <v>1963.0272971219993</v>
      </c>
    </row>
    <row r="28" spans="1:5" s="91" customFormat="1" ht="17.100000000000001" hidden="1" customHeight="1" x14ac:dyDescent="0.2">
      <c r="A28" s="293" t="s">
        <v>201</v>
      </c>
      <c r="B28" s="965">
        <v>16200.024010167257</v>
      </c>
      <c r="C28" s="959">
        <v>4223.148042848884</v>
      </c>
      <c r="D28" s="959">
        <v>9795.2545402529759</v>
      </c>
      <c r="E28" s="960">
        <v>2181.6214270653995</v>
      </c>
    </row>
    <row r="29" spans="1:5" s="91" customFormat="1" ht="17.100000000000001" hidden="1" customHeight="1" x14ac:dyDescent="0.2">
      <c r="A29" s="293" t="s">
        <v>202</v>
      </c>
      <c r="B29" s="965">
        <v>16587.26341889286</v>
      </c>
      <c r="C29" s="959">
        <v>4254.9208527874916</v>
      </c>
      <c r="D29" s="959">
        <v>10068.028307037201</v>
      </c>
      <c r="E29" s="960">
        <v>2264.3142590681664</v>
      </c>
    </row>
    <row r="30" spans="1:5" s="91" customFormat="1" ht="17.100000000000001" hidden="1" customHeight="1" x14ac:dyDescent="0.2">
      <c r="A30" s="293" t="s">
        <v>203</v>
      </c>
      <c r="B30" s="965">
        <v>15858.90605558471</v>
      </c>
      <c r="C30" s="959">
        <v>4003.779350096388</v>
      </c>
      <c r="D30" s="959">
        <v>9600.0517993480553</v>
      </c>
      <c r="E30" s="960">
        <v>2255.0749061402666</v>
      </c>
    </row>
    <row r="31" spans="1:5" s="91" customFormat="1" ht="17.100000000000001" customHeight="1" x14ac:dyDescent="0.2">
      <c r="A31" s="293" t="s">
        <v>204</v>
      </c>
      <c r="B31" s="965">
        <v>15687.055256025767</v>
      </c>
      <c r="C31" s="959">
        <v>4036.4373834210787</v>
      </c>
      <c r="D31" s="959">
        <v>9238.8561721344777</v>
      </c>
      <c r="E31" s="960">
        <v>2411.7617004702106</v>
      </c>
    </row>
    <row r="32" spans="1:5" s="91" customFormat="1" ht="17.100000000000001" customHeight="1" x14ac:dyDescent="0.2">
      <c r="A32" s="293" t="s">
        <v>205</v>
      </c>
      <c r="B32" s="965">
        <v>15013.204004826059</v>
      </c>
      <c r="C32" s="959">
        <v>3878.8836787082937</v>
      </c>
      <c r="D32" s="959">
        <v>8699.3544028472643</v>
      </c>
      <c r="E32" s="960">
        <v>2434.9659232705017</v>
      </c>
    </row>
    <row r="33" spans="1:9" s="91" customFormat="1" ht="17.100000000000001" customHeight="1" x14ac:dyDescent="0.2">
      <c r="A33" s="293" t="s">
        <v>206</v>
      </c>
      <c r="B33" s="965">
        <v>14437.700172571949</v>
      </c>
      <c r="C33" s="959">
        <v>3840.4386586239871</v>
      </c>
      <c r="D33" s="959">
        <v>8503.9942611537899</v>
      </c>
      <c r="E33" s="960">
        <v>2093.2672527941727</v>
      </c>
    </row>
    <row r="34" spans="1:9" s="91" customFormat="1" ht="17.100000000000001" customHeight="1" x14ac:dyDescent="0.2">
      <c r="A34" s="293" t="s">
        <v>207</v>
      </c>
      <c r="B34" s="965">
        <v>15906.718872872423</v>
      </c>
      <c r="C34" s="959">
        <v>3779.7146443906345</v>
      </c>
      <c r="D34" s="959">
        <v>8517.8089336093672</v>
      </c>
      <c r="E34" s="960">
        <v>3609.1952948724193</v>
      </c>
    </row>
    <row r="35" spans="1:9" s="91" customFormat="1" ht="17.100000000000001" customHeight="1" x14ac:dyDescent="0.2">
      <c r="A35" s="297" t="s">
        <v>208</v>
      </c>
      <c r="B35" s="966">
        <v>15417.028610878329</v>
      </c>
      <c r="C35" s="961">
        <v>3648.2096050908181</v>
      </c>
      <c r="D35" s="961">
        <v>8311.8094329091819</v>
      </c>
      <c r="E35" s="962">
        <v>3457.0095728783299</v>
      </c>
    </row>
    <row r="36" spans="1:9" s="91" customFormat="1" ht="22.2" customHeight="1" x14ac:dyDescent="0.2">
      <c r="A36" s="1037" t="s">
        <v>647</v>
      </c>
      <c r="B36" s="1037"/>
      <c r="C36" s="1037"/>
      <c r="D36" s="1037"/>
      <c r="E36" s="1037"/>
    </row>
    <row r="37" spans="1:9" s="91" customFormat="1" ht="12" customHeight="1" x14ac:dyDescent="0.2">
      <c r="A37" s="1038" t="s">
        <v>648</v>
      </c>
      <c r="B37" s="1038"/>
      <c r="C37" s="1038"/>
      <c r="D37" s="1038"/>
      <c r="E37" s="1038"/>
    </row>
    <row r="38" spans="1:9" s="91" customFormat="1" ht="21" hidden="1" customHeight="1" x14ac:dyDescent="0.3">
      <c r="A38" s="290"/>
      <c r="B38" s="114"/>
      <c r="C38" s="114"/>
      <c r="D38"/>
    </row>
    <row r="39" spans="1:9" ht="29.7" hidden="1" customHeight="1" x14ac:dyDescent="0.3">
      <c r="A39" s="991" t="str">
        <f>A1</f>
        <v>E.10a  Bruttostromverbrauch nach zusammengefassten Sektoren 1990 - 2019 und Anteile 2019</v>
      </c>
      <c r="B39" s="991"/>
      <c r="C39" s="991"/>
      <c r="D39" s="991"/>
      <c r="E39" s="991"/>
      <c r="F39" s="91"/>
      <c r="G39" s="91"/>
      <c r="H39" s="91"/>
      <c r="I39" s="91"/>
    </row>
    <row r="40" spans="1:9" hidden="1" x14ac:dyDescent="0.3">
      <c r="A40" s="957" t="str">
        <f>A2</f>
        <v>Stand 01.06.2021</v>
      </c>
      <c r="B40" s="957"/>
      <c r="C40" s="957"/>
      <c r="F40" s="91"/>
      <c r="G40" s="91"/>
      <c r="H40" s="91"/>
      <c r="I40" s="91"/>
    </row>
    <row r="41" spans="1:9" s="91" customFormat="1" x14ac:dyDescent="0.3">
      <c r="A41"/>
      <c r="B41"/>
      <c r="C41"/>
      <c r="D41"/>
    </row>
    <row r="42" spans="1:9" s="91" customFormat="1" x14ac:dyDescent="0.3">
      <c r="A42"/>
      <c r="B42"/>
      <c r="C42"/>
      <c r="D42"/>
    </row>
    <row r="43" spans="1:9" s="91" customFormat="1" x14ac:dyDescent="0.3">
      <c r="A43"/>
      <c r="B43"/>
      <c r="C43"/>
      <c r="D43"/>
    </row>
    <row r="44" spans="1:9" ht="15" customHeight="1" x14ac:dyDescent="0.3">
      <c r="A44"/>
      <c r="B44"/>
      <c r="C44"/>
      <c r="F44" s="91"/>
      <c r="G44" s="91"/>
      <c r="H44" s="91"/>
      <c r="I44" s="91"/>
    </row>
    <row r="45" spans="1:9" x14ac:dyDescent="0.3">
      <c r="A45"/>
      <c r="B45"/>
      <c r="C45"/>
      <c r="F45" s="91"/>
      <c r="G45" s="91"/>
      <c r="H45" s="91"/>
      <c r="I45" s="91"/>
    </row>
    <row r="46" spans="1:9" x14ac:dyDescent="0.3">
      <c r="A46"/>
      <c r="B46"/>
      <c r="C46"/>
      <c r="F46" s="91"/>
      <c r="G46" s="91"/>
      <c r="H46" s="91"/>
      <c r="I46" s="91"/>
    </row>
    <row r="47" spans="1:9" x14ac:dyDescent="0.3">
      <c r="A47"/>
      <c r="B47"/>
      <c r="C47"/>
      <c r="F47" s="91"/>
      <c r="G47" s="91"/>
      <c r="H47" s="91"/>
      <c r="I47" s="91"/>
    </row>
    <row r="48" spans="1:9" x14ac:dyDescent="0.3">
      <c r="A48"/>
      <c r="B48"/>
      <c r="C48"/>
      <c r="F48" s="91"/>
      <c r="G48" s="91"/>
      <c r="H48" s="91"/>
      <c r="I48" s="91"/>
    </row>
    <row r="49" spans="1:9" x14ac:dyDescent="0.3">
      <c r="A49"/>
      <c r="B49"/>
      <c r="C49"/>
      <c r="F49" s="91"/>
      <c r="G49" s="91"/>
      <c r="H49" s="91"/>
      <c r="I49" s="91"/>
    </row>
    <row r="50" spans="1:9" x14ac:dyDescent="0.3">
      <c r="A50"/>
      <c r="B50"/>
      <c r="C50"/>
      <c r="F50" s="91"/>
      <c r="G50" s="91"/>
      <c r="H50" s="91"/>
      <c r="I50" s="91"/>
    </row>
    <row r="51" spans="1:9" x14ac:dyDescent="0.3">
      <c r="A51"/>
      <c r="B51"/>
      <c r="C51"/>
      <c r="F51" s="91"/>
      <c r="G51" s="91"/>
      <c r="H51" s="91"/>
      <c r="I51" s="91"/>
    </row>
    <row r="52" spans="1:9" x14ac:dyDescent="0.3">
      <c r="A52"/>
      <c r="B52"/>
      <c r="C52"/>
      <c r="F52" s="91"/>
      <c r="G52" s="91"/>
      <c r="H52" s="91"/>
      <c r="I52" s="91"/>
    </row>
    <row r="53" spans="1:9" x14ac:dyDescent="0.3">
      <c r="A53" s="304"/>
      <c r="B53" s="304"/>
      <c r="C53" s="304"/>
      <c r="F53" s="91"/>
      <c r="G53" s="91"/>
      <c r="H53" s="91"/>
      <c r="I53" s="91"/>
    </row>
    <row r="54" spans="1:9" x14ac:dyDescent="0.3">
      <c r="A54" s="4"/>
      <c r="B54" s="4"/>
      <c r="C54" s="4"/>
      <c r="F54" s="91"/>
      <c r="G54" s="91"/>
      <c r="H54" s="91"/>
      <c r="I54" s="91"/>
    </row>
    <row r="55" spans="1:9" x14ac:dyDescent="0.3">
      <c r="A55"/>
      <c r="B55"/>
      <c r="C55"/>
      <c r="F55" s="91"/>
      <c r="G55" s="91"/>
      <c r="H55" s="91"/>
      <c r="I55" s="91"/>
    </row>
    <row r="56" spans="1:9" x14ac:dyDescent="0.3">
      <c r="A56"/>
      <c r="B56"/>
      <c r="C56"/>
      <c r="F56" s="91"/>
      <c r="G56" s="91"/>
      <c r="H56" s="91"/>
      <c r="I56" s="91"/>
    </row>
    <row r="57" spans="1:9" x14ac:dyDescent="0.3">
      <c r="A57"/>
      <c r="B57"/>
      <c r="C57"/>
      <c r="F57" s="91"/>
      <c r="G57" s="91"/>
      <c r="H57" s="91"/>
      <c r="I57" s="91"/>
    </row>
    <row r="58" spans="1:9" x14ac:dyDescent="0.3">
      <c r="A58"/>
      <c r="B58"/>
      <c r="C58"/>
      <c r="F58" s="91"/>
      <c r="G58" s="91"/>
      <c r="H58" s="91"/>
      <c r="I58" s="91"/>
    </row>
    <row r="59" spans="1:9" x14ac:dyDescent="0.3">
      <c r="A59"/>
      <c r="B59"/>
      <c r="C59"/>
      <c r="F59" s="91"/>
      <c r="G59" s="91"/>
      <c r="H59" s="91"/>
      <c r="I59" s="91"/>
    </row>
    <row r="60" spans="1:9" x14ac:dyDescent="0.3">
      <c r="A60"/>
      <c r="B60"/>
      <c r="C60"/>
      <c r="F60" s="91"/>
      <c r="G60" s="91"/>
      <c r="H60" s="91"/>
      <c r="I60" s="91"/>
    </row>
    <row r="61" spans="1:9" x14ac:dyDescent="0.3">
      <c r="A61"/>
      <c r="B61"/>
      <c r="C61"/>
      <c r="F61" s="91"/>
      <c r="G61" s="91"/>
      <c r="H61" s="91"/>
      <c r="I61" s="91"/>
    </row>
    <row r="62" spans="1:9" x14ac:dyDescent="0.3">
      <c r="A62" s="305"/>
      <c r="F62" s="91"/>
      <c r="G62" s="91"/>
      <c r="H62" s="91"/>
      <c r="I62" s="91"/>
    </row>
    <row r="63" spans="1:9" x14ac:dyDescent="0.3">
      <c r="A63" s="304"/>
      <c r="B63"/>
      <c r="C63"/>
      <c r="F63" s="91"/>
      <c r="G63" s="91"/>
      <c r="H63" s="91"/>
      <c r="I63" s="91"/>
    </row>
    <row r="64" spans="1:9" x14ac:dyDescent="0.3">
      <c r="A64"/>
      <c r="B64"/>
      <c r="C64"/>
      <c r="F64" s="91"/>
      <c r="G64" s="91"/>
      <c r="H64" s="91"/>
      <c r="I64" s="91"/>
    </row>
    <row r="65" spans="1:9" x14ac:dyDescent="0.3">
      <c r="A65"/>
      <c r="B65"/>
      <c r="C65"/>
      <c r="F65" s="91"/>
      <c r="G65" s="91"/>
      <c r="H65" s="91"/>
      <c r="I65" s="91"/>
    </row>
    <row r="66" spans="1:9" x14ac:dyDescent="0.3">
      <c r="A66"/>
      <c r="B66"/>
      <c r="C66"/>
    </row>
    <row r="79" spans="1:9" x14ac:dyDescent="0.3">
      <c r="A79"/>
      <c r="B79"/>
      <c r="C79"/>
    </row>
    <row r="80" spans="1:9" x14ac:dyDescent="0.3">
      <c r="A80"/>
      <c r="B80"/>
      <c r="C80"/>
    </row>
  </sheetData>
  <mergeCells count="6">
    <mergeCell ref="A39:E39"/>
    <mergeCell ref="A1:E1"/>
    <mergeCell ref="A3:A4"/>
    <mergeCell ref="B4:E4"/>
    <mergeCell ref="A36:E36"/>
    <mergeCell ref="A37:E37"/>
  </mergeCells>
  <conditionalFormatting sqref="A5:E35">
    <cfRule type="expression" dxfId="64" priority="1">
      <formula>MOD(ROW(),2)=0</formula>
    </cfRule>
  </conditionalFormatting>
  <hyperlinks>
    <hyperlink ref="E2" location="Inhalt!A26" display="zurück"/>
  </hyperlinks>
  <pageMargins left="0.7" right="0.7" top="0.78740157499999996" bottom="0.78740157499999996" header="0.3" footer="0.3"/>
  <pageSetup paperSize="9" orientation="portrait" r:id="rId1"/>
  <headerFooter>
    <oddHeader>&amp;L&amp;"Arial,Standard"&amp;9&amp;K000000Tabellen und Abbildungen zum Energiewende- und Klimaschutzbericht der Landesregierung, Drucksache 19/1512</oddHeader>
    <oddFooter>&amp;L&amp;"Arial,Standard"&amp;8Ministerium für Energiewende, Landwirtschaft, Umwelt und Digitalisierung Schleswig-Holstein
Statistisches Amt für Hamburg und Schleswig-Holstein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5"/>
  <sheetViews>
    <sheetView showGridLines="0" view="pageLayout" topLeftCell="L1" zoomScaleNormal="100" zoomScaleSheetLayoutView="90" workbookViewId="0">
      <selection activeCell="K16" sqref="K16"/>
    </sheetView>
  </sheetViews>
  <sheetFormatPr baseColWidth="10" defaultColWidth="10.44140625" defaultRowHeight="14.4" x14ac:dyDescent="0.3"/>
  <cols>
    <col min="1" max="1" width="29.6640625" style="340" customWidth="1"/>
    <col min="2" max="2" width="10.88671875" style="307" customWidth="1"/>
    <col min="3" max="6" width="10.88671875" style="307" hidden="1" customWidth="1"/>
    <col min="7" max="7" width="10.88671875" style="307" customWidth="1"/>
    <col min="8" max="11" width="10.88671875" style="307" hidden="1" customWidth="1"/>
    <col min="12" max="12" width="10.88671875" style="307" customWidth="1"/>
    <col min="13" max="16" width="10.6640625" style="307" hidden="1" customWidth="1"/>
    <col min="17" max="17" width="10.6640625" style="307" customWidth="1"/>
    <col min="18" max="21" width="10.6640625" style="307" hidden="1" customWidth="1"/>
    <col min="22" max="22" width="10.6640625" style="307" customWidth="1"/>
    <col min="23" max="23" width="10.33203125" style="307" hidden="1" customWidth="1"/>
    <col min="24" max="24" width="29.6640625" style="340" customWidth="1"/>
    <col min="25" max="27" width="9" style="307" hidden="1" customWidth="1"/>
    <col min="28" max="32" width="10.6640625" style="307" customWidth="1"/>
    <col min="33" max="16384" width="10.44140625" style="307"/>
  </cols>
  <sheetData>
    <row r="1" spans="1:44" ht="29.7" customHeight="1" x14ac:dyDescent="0.3">
      <c r="A1" s="1039" t="s">
        <v>349</v>
      </c>
      <c r="B1" s="1039"/>
      <c r="C1" s="1039"/>
      <c r="D1" s="1039"/>
      <c r="E1" s="1039"/>
      <c r="F1" s="1039"/>
      <c r="G1" s="1039"/>
      <c r="H1" s="1039"/>
      <c r="I1" s="1039"/>
      <c r="J1" s="1039"/>
      <c r="K1" s="1039"/>
      <c r="L1" s="1039"/>
      <c r="M1" s="1039"/>
      <c r="N1" s="1039"/>
      <c r="O1" s="1039"/>
      <c r="P1" s="1039"/>
      <c r="Q1" s="1039"/>
      <c r="R1" s="1039"/>
      <c r="S1" s="1039"/>
      <c r="T1" s="1039"/>
      <c r="U1" s="1039"/>
      <c r="V1" s="1039"/>
      <c r="W1" s="1039"/>
      <c r="X1" s="1039" t="str">
        <f>A1</f>
        <v>E.11  Wärmeversorgung nach Energieträgern 1990 – 2019 und Anteile 2019</v>
      </c>
      <c r="Y1" s="1039"/>
      <c r="Z1" s="1039"/>
      <c r="AA1" s="1039"/>
      <c r="AB1" s="1039"/>
      <c r="AC1" s="1039"/>
      <c r="AD1" s="1039"/>
      <c r="AE1" s="1039"/>
      <c r="AF1" s="1039"/>
      <c r="AG1" s="306"/>
      <c r="AH1" s="306"/>
      <c r="AI1" s="306"/>
      <c r="AJ1" s="306"/>
      <c r="AK1" s="306"/>
      <c r="AL1" s="306"/>
      <c r="AM1" s="306"/>
      <c r="AN1" s="306"/>
      <c r="AO1" s="306"/>
      <c r="AP1" s="306"/>
      <c r="AQ1" s="306"/>
      <c r="AR1" s="306"/>
    </row>
    <row r="2" spans="1:44" x14ac:dyDescent="0.3">
      <c r="A2" s="115" t="s">
        <v>789</v>
      </c>
      <c r="H2" s="308"/>
      <c r="I2" s="308"/>
      <c r="J2" s="308"/>
      <c r="K2" s="308"/>
      <c r="L2" s="308"/>
      <c r="M2" s="308"/>
      <c r="R2" s="85"/>
      <c r="T2" s="309"/>
      <c r="U2" s="309"/>
      <c r="V2" s="308" t="s">
        <v>156</v>
      </c>
      <c r="X2" s="310" t="str">
        <f>A2</f>
        <v>Stand 01.06.2021</v>
      </c>
      <c r="Y2" s="309"/>
      <c r="Z2" s="311"/>
      <c r="AF2" s="308" t="s">
        <v>156</v>
      </c>
    </row>
    <row r="3" spans="1:44" s="314" customFormat="1" ht="19.2" customHeight="1" x14ac:dyDescent="0.2">
      <c r="A3" s="1040" t="s">
        <v>240</v>
      </c>
      <c r="B3" s="312" t="s">
        <v>189</v>
      </c>
      <c r="C3" s="312" t="s">
        <v>226</v>
      </c>
      <c r="D3" s="312" t="s">
        <v>227</v>
      </c>
      <c r="E3" s="312" t="s">
        <v>228</v>
      </c>
      <c r="F3" s="312" t="s">
        <v>229</v>
      </c>
      <c r="G3" s="312" t="s">
        <v>190</v>
      </c>
      <c r="H3" s="312" t="s">
        <v>230</v>
      </c>
      <c r="I3" s="312" t="s">
        <v>231</v>
      </c>
      <c r="J3" s="312" t="s">
        <v>232</v>
      </c>
      <c r="K3" s="312" t="s">
        <v>233</v>
      </c>
      <c r="L3" s="312" t="s">
        <v>191</v>
      </c>
      <c r="M3" s="312" t="s">
        <v>234</v>
      </c>
      <c r="N3" s="312" t="s">
        <v>235</v>
      </c>
      <c r="O3" s="312" t="s">
        <v>192</v>
      </c>
      <c r="P3" s="312" t="s">
        <v>193</v>
      </c>
      <c r="Q3" s="312" t="s">
        <v>194</v>
      </c>
      <c r="R3" s="312" t="s">
        <v>195</v>
      </c>
      <c r="S3" s="312" t="s">
        <v>196</v>
      </c>
      <c r="T3" s="312" t="s">
        <v>197</v>
      </c>
      <c r="U3" s="312" t="s">
        <v>198</v>
      </c>
      <c r="V3" s="312" t="s">
        <v>199</v>
      </c>
      <c r="W3" s="951" t="s">
        <v>200</v>
      </c>
      <c r="X3" s="1042" t="s">
        <v>240</v>
      </c>
      <c r="Y3" s="312" t="s">
        <v>201</v>
      </c>
      <c r="Z3" s="312" t="s">
        <v>202</v>
      </c>
      <c r="AA3" s="313" t="s">
        <v>203</v>
      </c>
      <c r="AB3" s="312" t="s">
        <v>204</v>
      </c>
      <c r="AC3" s="312" t="s">
        <v>205</v>
      </c>
      <c r="AD3" s="313" t="s">
        <v>206</v>
      </c>
      <c r="AE3" s="312" t="s">
        <v>207</v>
      </c>
      <c r="AF3" s="312" t="s">
        <v>208</v>
      </c>
    </row>
    <row r="4" spans="1:44" s="314" customFormat="1" ht="19.2" customHeight="1" x14ac:dyDescent="0.2">
      <c r="A4" s="1041"/>
      <c r="B4" s="1044" t="s">
        <v>241</v>
      </c>
      <c r="C4" s="1045"/>
      <c r="D4" s="1045"/>
      <c r="E4" s="1045"/>
      <c r="F4" s="1045"/>
      <c r="G4" s="1045"/>
      <c r="H4" s="1045"/>
      <c r="I4" s="1045"/>
      <c r="J4" s="1045"/>
      <c r="K4" s="1045"/>
      <c r="L4" s="1045"/>
      <c r="M4" s="1045"/>
      <c r="N4" s="1045"/>
      <c r="O4" s="1045"/>
      <c r="P4" s="1045"/>
      <c r="Q4" s="1045"/>
      <c r="R4" s="1045"/>
      <c r="S4" s="1045"/>
      <c r="T4" s="1045"/>
      <c r="U4" s="1045"/>
      <c r="V4" s="1046"/>
      <c r="W4" s="963"/>
      <c r="X4" s="1043"/>
      <c r="Y4" s="315" t="s">
        <v>241</v>
      </c>
      <c r="Z4" s="316"/>
      <c r="AA4" s="316"/>
      <c r="AB4" s="1044" t="s">
        <v>241</v>
      </c>
      <c r="AC4" s="1045"/>
      <c r="AD4" s="1045"/>
      <c r="AE4" s="1045"/>
      <c r="AF4" s="1046"/>
    </row>
    <row r="5" spans="1:44" s="314" customFormat="1" ht="10.95" customHeight="1" x14ac:dyDescent="0.2">
      <c r="A5" s="317"/>
      <c r="B5" s="245"/>
      <c r="C5" s="246"/>
      <c r="D5" s="246"/>
      <c r="E5" s="246"/>
      <c r="F5" s="246"/>
      <c r="G5" s="246"/>
      <c r="H5" s="246"/>
      <c r="I5" s="246"/>
      <c r="J5" s="246"/>
      <c r="K5" s="246"/>
      <c r="L5" s="246"/>
      <c r="M5" s="246"/>
      <c r="N5" s="246"/>
      <c r="O5" s="246"/>
      <c r="P5" s="246"/>
      <c r="Q5" s="246"/>
      <c r="R5" s="246"/>
      <c r="S5" s="246"/>
      <c r="T5" s="246"/>
      <c r="U5" s="246"/>
      <c r="V5" s="247"/>
      <c r="W5" s="247"/>
      <c r="X5" s="318"/>
      <c r="Y5" s="245"/>
      <c r="Z5" s="246"/>
      <c r="AA5" s="246"/>
      <c r="AB5" s="246"/>
      <c r="AC5" s="246"/>
      <c r="AD5" s="246"/>
      <c r="AE5" s="246"/>
      <c r="AF5" s="247"/>
    </row>
    <row r="6" spans="1:44" s="314" customFormat="1" ht="14.4" customHeight="1" x14ac:dyDescent="0.2">
      <c r="A6" s="319" t="s">
        <v>312</v>
      </c>
      <c r="B6" s="320">
        <v>1791.1111111111111</v>
      </c>
      <c r="C6" s="321">
        <v>1930.8333333333335</v>
      </c>
      <c r="D6" s="321">
        <v>1943.0555555555554</v>
      </c>
      <c r="E6" s="321">
        <v>1935.5555555555554</v>
      </c>
      <c r="F6" s="321">
        <v>1902.7777777777776</v>
      </c>
      <c r="G6" s="321">
        <v>1504.4444444444446</v>
      </c>
      <c r="H6" s="321">
        <v>1376.3888888888889</v>
      </c>
      <c r="I6" s="321">
        <v>1755.8333333333333</v>
      </c>
      <c r="J6" s="321">
        <v>1406.3888888888889</v>
      </c>
      <c r="K6" s="321">
        <v>1554.7222222222222</v>
      </c>
      <c r="L6" s="321">
        <v>1491.9250000000002</v>
      </c>
      <c r="M6" s="321">
        <v>1017.1027688888889</v>
      </c>
      <c r="N6" s="321">
        <v>726.75120916666674</v>
      </c>
      <c r="O6" s="321">
        <v>950.09443555555549</v>
      </c>
      <c r="P6" s="321">
        <v>1443.1004463888887</v>
      </c>
      <c r="Q6" s="321">
        <v>1501.06295</v>
      </c>
      <c r="R6" s="321">
        <v>1563.3247475000001</v>
      </c>
      <c r="S6" s="321">
        <v>1071.1534488888885</v>
      </c>
      <c r="T6" s="321">
        <v>1071.1534488888885</v>
      </c>
      <c r="U6" s="321">
        <v>1177.9322478154825</v>
      </c>
      <c r="V6" s="322">
        <v>909.48431963770406</v>
      </c>
      <c r="W6" s="322">
        <v>879.79373898327526</v>
      </c>
      <c r="X6" s="323" t="s">
        <v>312</v>
      </c>
      <c r="Y6" s="320">
        <v>891.85326037041375</v>
      </c>
      <c r="Z6" s="321">
        <v>660.30880749999994</v>
      </c>
      <c r="AA6" s="321">
        <v>670.01342555555561</v>
      </c>
      <c r="AB6" s="321">
        <v>721.26250333333326</v>
      </c>
      <c r="AC6" s="321">
        <v>553.42389111388889</v>
      </c>
      <c r="AD6" s="321">
        <v>563.72625111524826</v>
      </c>
      <c r="AE6" s="321">
        <v>975.81363916388898</v>
      </c>
      <c r="AF6" s="322">
        <v>1066.3743289222223</v>
      </c>
    </row>
    <row r="7" spans="1:44" s="314" customFormat="1" ht="14.4" customHeight="1" x14ac:dyDescent="0.2">
      <c r="A7" s="319" t="s">
        <v>350</v>
      </c>
      <c r="B7" s="320">
        <v>28110.833333333332</v>
      </c>
      <c r="C7" s="321">
        <v>28853.888888888891</v>
      </c>
      <c r="D7" s="321">
        <v>28048.888888888891</v>
      </c>
      <c r="E7" s="321">
        <v>27454.166666666664</v>
      </c>
      <c r="F7" s="321">
        <v>25770.277777777777</v>
      </c>
      <c r="G7" s="321">
        <v>23370.833333333332</v>
      </c>
      <c r="H7" s="321">
        <v>25246.388888888887</v>
      </c>
      <c r="I7" s="321">
        <v>23342.777777777777</v>
      </c>
      <c r="J7" s="321">
        <v>21853.055555555555</v>
      </c>
      <c r="K7" s="321">
        <v>20186.944444444445</v>
      </c>
      <c r="L7" s="321">
        <v>17438.683611111108</v>
      </c>
      <c r="M7" s="321">
        <v>17174.044116666668</v>
      </c>
      <c r="N7" s="321">
        <v>15101.028914166669</v>
      </c>
      <c r="O7" s="321">
        <v>15199.491606598811</v>
      </c>
      <c r="P7" s="321">
        <v>12867.865440638981</v>
      </c>
      <c r="Q7" s="321">
        <v>12860.176012407182</v>
      </c>
      <c r="R7" s="321">
        <v>12864.945523708666</v>
      </c>
      <c r="S7" s="321">
        <v>8696.5737882538851</v>
      </c>
      <c r="T7" s="321">
        <v>8696.5737882538851</v>
      </c>
      <c r="U7" s="321">
        <v>9890.212010402427</v>
      </c>
      <c r="V7" s="322">
        <v>9666.2699935689834</v>
      </c>
      <c r="W7" s="322">
        <v>7919.1705204467489</v>
      </c>
      <c r="X7" s="323" t="s">
        <v>350</v>
      </c>
      <c r="Y7" s="320">
        <v>8356.1228415876376</v>
      </c>
      <c r="Z7" s="321">
        <v>8375.9722562039897</v>
      </c>
      <c r="AA7" s="321">
        <v>7127.2320303007555</v>
      </c>
      <c r="AB7" s="321">
        <v>6918.3833040465643</v>
      </c>
      <c r="AC7" s="321">
        <v>6813.1661636365807</v>
      </c>
      <c r="AD7" s="321">
        <v>7101.5163759517272</v>
      </c>
      <c r="AE7" s="321">
        <v>6916.294991506219</v>
      </c>
      <c r="AF7" s="322">
        <v>6406.1574053926179</v>
      </c>
    </row>
    <row r="8" spans="1:44" s="314" customFormat="1" ht="14.4" customHeight="1" x14ac:dyDescent="0.2">
      <c r="A8" s="319" t="s">
        <v>351</v>
      </c>
      <c r="B8" s="320">
        <v>0</v>
      </c>
      <c r="C8" s="321">
        <v>0</v>
      </c>
      <c r="D8" s="321">
        <v>0</v>
      </c>
      <c r="E8" s="321">
        <v>0</v>
      </c>
      <c r="F8" s="321">
        <v>0</v>
      </c>
      <c r="G8" s="321">
        <v>0</v>
      </c>
      <c r="H8" s="321">
        <v>0</v>
      </c>
      <c r="I8" s="321">
        <v>0</v>
      </c>
      <c r="J8" s="321">
        <v>0</v>
      </c>
      <c r="K8" s="321">
        <v>0</v>
      </c>
      <c r="L8" s="321">
        <v>0</v>
      </c>
      <c r="M8" s="321">
        <v>0</v>
      </c>
      <c r="N8" s="321">
        <v>0</v>
      </c>
      <c r="O8" s="321">
        <v>143.56044444444444</v>
      </c>
      <c r="P8" s="321">
        <v>150.19911111111111</v>
      </c>
      <c r="Q8" s="321">
        <v>276.82566666666668</v>
      </c>
      <c r="R8" s="321">
        <v>582.15887777777778</v>
      </c>
      <c r="S8" s="321">
        <v>1026.9701944444446</v>
      </c>
      <c r="T8" s="321">
        <v>858.68685833333336</v>
      </c>
      <c r="U8" s="321">
        <v>948.74104166666666</v>
      </c>
      <c r="V8" s="322">
        <v>842.86469166666666</v>
      </c>
      <c r="W8" s="322">
        <v>608.72298472222235</v>
      </c>
      <c r="X8" s="323" t="s">
        <v>351</v>
      </c>
      <c r="Y8" s="320">
        <v>1025.2369280124021</v>
      </c>
      <c r="Z8" s="321">
        <v>1120.8714472222223</v>
      </c>
      <c r="AA8" s="321">
        <v>1036.5358138888889</v>
      </c>
      <c r="AB8" s="321">
        <v>1183.7590944444446</v>
      </c>
      <c r="AC8" s="321">
        <v>1154.3110666666666</v>
      </c>
      <c r="AD8" s="321">
        <v>1131.0374111111112</v>
      </c>
      <c r="AE8" s="321">
        <v>1162.6043055555556</v>
      </c>
      <c r="AF8" s="322">
        <v>1126.8533333333335</v>
      </c>
    </row>
    <row r="9" spans="1:44" s="314" customFormat="1" ht="14.4" customHeight="1" x14ac:dyDescent="0.2">
      <c r="A9" s="319" t="s">
        <v>314</v>
      </c>
      <c r="B9" s="320">
        <v>15061.388888888889</v>
      </c>
      <c r="C9" s="321">
        <v>16093.055555555555</v>
      </c>
      <c r="D9" s="321">
        <v>16930.277777777777</v>
      </c>
      <c r="E9" s="321">
        <v>17128.611111111113</v>
      </c>
      <c r="F9" s="321">
        <v>17225.555555555555</v>
      </c>
      <c r="G9" s="321">
        <v>19000.277777777777</v>
      </c>
      <c r="H9" s="321">
        <v>21238.888888888887</v>
      </c>
      <c r="I9" s="321">
        <v>20046.666666666668</v>
      </c>
      <c r="J9" s="321">
        <v>19896.666666666668</v>
      </c>
      <c r="K9" s="321">
        <v>19367.777777777777</v>
      </c>
      <c r="L9" s="321">
        <v>20222.884444444448</v>
      </c>
      <c r="M9" s="321">
        <v>22656.467882016954</v>
      </c>
      <c r="N9" s="321">
        <v>21020.801930602756</v>
      </c>
      <c r="O9" s="321">
        <v>20854.847277071392</v>
      </c>
      <c r="P9" s="321">
        <v>21149.770683722596</v>
      </c>
      <c r="Q9" s="321">
        <v>17528.174604963078</v>
      </c>
      <c r="R9" s="321">
        <v>17479.864820271738</v>
      </c>
      <c r="S9" s="321">
        <v>16278.281523731877</v>
      </c>
      <c r="T9" s="321">
        <v>16252.630921392698</v>
      </c>
      <c r="U9" s="321">
        <v>17076.659416968279</v>
      </c>
      <c r="V9" s="322">
        <v>19408.635499870525</v>
      </c>
      <c r="W9" s="322">
        <v>18731.286473289787</v>
      </c>
      <c r="X9" s="323" t="s">
        <v>314</v>
      </c>
      <c r="Y9" s="320">
        <v>18631.685565773761</v>
      </c>
      <c r="Z9" s="321">
        <v>20992.874401709461</v>
      </c>
      <c r="AA9" s="321">
        <v>19490.764624962743</v>
      </c>
      <c r="AB9" s="321">
        <v>20158.755371300889</v>
      </c>
      <c r="AC9" s="321">
        <v>20989.824859251898</v>
      </c>
      <c r="AD9" s="321">
        <v>22216.042218037517</v>
      </c>
      <c r="AE9" s="321">
        <v>21303.826445820436</v>
      </c>
      <c r="AF9" s="324">
        <v>20585.52030480203</v>
      </c>
    </row>
    <row r="10" spans="1:44" ht="14.4" customHeight="1" x14ac:dyDescent="0.3">
      <c r="A10" s="319" t="s">
        <v>352</v>
      </c>
      <c r="B10" s="320">
        <v>2982.7777777777778</v>
      </c>
      <c r="C10" s="321">
        <v>3278.6111111111113</v>
      </c>
      <c r="D10" s="321">
        <v>2882.5</v>
      </c>
      <c r="E10" s="321">
        <v>3919.1666666666665</v>
      </c>
      <c r="F10" s="321">
        <v>3738.8888888888891</v>
      </c>
      <c r="G10" s="321">
        <v>4380</v>
      </c>
      <c r="H10" s="321">
        <v>4969.7222222222217</v>
      </c>
      <c r="I10" s="321">
        <v>4495</v>
      </c>
      <c r="J10" s="321">
        <v>4500.2777777777774</v>
      </c>
      <c r="K10" s="321">
        <v>4450.8333333333339</v>
      </c>
      <c r="L10" s="321">
        <v>4366.3888888888896</v>
      </c>
      <c r="M10" s="321">
        <v>5060.2777777777774</v>
      </c>
      <c r="N10" s="321">
        <v>4994.166666666667</v>
      </c>
      <c r="O10" s="321">
        <v>4051.1651276261109</v>
      </c>
      <c r="P10" s="321">
        <v>3572.5976222222212</v>
      </c>
      <c r="Q10" s="321">
        <v>3411.9748275627776</v>
      </c>
      <c r="R10" s="321">
        <v>3647.6946666666663</v>
      </c>
      <c r="S10" s="321">
        <v>3351.7184666666662</v>
      </c>
      <c r="T10" s="321">
        <v>3351.7184666666662</v>
      </c>
      <c r="U10" s="321">
        <v>3357.0749057777775</v>
      </c>
      <c r="V10" s="322">
        <v>3857.8747965333318</v>
      </c>
      <c r="W10" s="322">
        <v>3255.6790982222224</v>
      </c>
      <c r="X10" s="323" t="s">
        <v>352</v>
      </c>
      <c r="Y10" s="320">
        <v>3446.4314631901948</v>
      </c>
      <c r="Z10" s="321">
        <v>3582.4623597266664</v>
      </c>
      <c r="AA10" s="321">
        <v>3062.1676932222217</v>
      </c>
      <c r="AB10" s="321">
        <v>3208.299817722223</v>
      </c>
      <c r="AC10" s="321">
        <v>3422.8646872222225</v>
      </c>
      <c r="AD10" s="321">
        <v>3487.6595906666666</v>
      </c>
      <c r="AE10" s="321">
        <v>3664.2285843333329</v>
      </c>
      <c r="AF10" s="324">
        <v>3489.7733811111116</v>
      </c>
      <c r="AG10" s="314"/>
      <c r="AH10" s="314"/>
    </row>
    <row r="11" spans="1:44" ht="14.4" customHeight="1" x14ac:dyDescent="0.3">
      <c r="A11" s="319" t="s">
        <v>353</v>
      </c>
      <c r="B11" s="320">
        <v>3148.572889874823</v>
      </c>
      <c r="C11" s="321">
        <v>3262.6855769482763</v>
      </c>
      <c r="D11" s="321">
        <v>3291.3054015378248</v>
      </c>
      <c r="E11" s="321">
        <v>3283.0169960361382</v>
      </c>
      <c r="F11" s="321">
        <v>3400.9247913284808</v>
      </c>
      <c r="G11" s="321">
        <v>3275.5225596676373</v>
      </c>
      <c r="H11" s="321">
        <v>3351.7096461179299</v>
      </c>
      <c r="I11" s="321">
        <v>3392.7752023879234</v>
      </c>
      <c r="J11" s="321">
        <v>3277.11854759058</v>
      </c>
      <c r="K11" s="321">
        <v>3292.7156052845689</v>
      </c>
      <c r="L11" s="321">
        <v>3391.8378596025614</v>
      </c>
      <c r="M11" s="321">
        <v>3437.6338493362232</v>
      </c>
      <c r="N11" s="321">
        <v>3326.3692401795556</v>
      </c>
      <c r="O11" s="321">
        <v>3768.7291130505869</v>
      </c>
      <c r="P11" s="321">
        <v>3722.0278909990661</v>
      </c>
      <c r="Q11" s="321">
        <v>3981.0438905599108</v>
      </c>
      <c r="R11" s="321">
        <v>3923.8735651232823</v>
      </c>
      <c r="S11" s="321">
        <v>3869.6575554291235</v>
      </c>
      <c r="T11" s="321">
        <v>3653.4469143422139</v>
      </c>
      <c r="U11" s="321">
        <v>3473.593558278998</v>
      </c>
      <c r="V11" s="322">
        <v>3567.7374434530157</v>
      </c>
      <c r="W11" s="322">
        <v>3168.7913889705028</v>
      </c>
      <c r="X11" s="323" t="s">
        <v>353</v>
      </c>
      <c r="Y11" s="320">
        <v>2981.7711968908725</v>
      </c>
      <c r="Z11" s="321">
        <v>2965.7684129236895</v>
      </c>
      <c r="AA11" s="321">
        <v>2663.7486944903821</v>
      </c>
      <c r="AB11" s="321">
        <v>2532.5560594144449</v>
      </c>
      <c r="AC11" s="321">
        <v>2341.2373145739048</v>
      </c>
      <c r="AD11" s="321">
        <v>2160.212840707929</v>
      </c>
      <c r="AE11" s="321">
        <v>2123.0786853578725</v>
      </c>
      <c r="AF11" s="324">
        <v>1919.7064970442534</v>
      </c>
      <c r="AG11" s="314"/>
      <c r="AH11" s="314"/>
    </row>
    <row r="12" spans="1:44" ht="14.4" customHeight="1" x14ac:dyDescent="0.3">
      <c r="A12" s="325" t="s">
        <v>354</v>
      </c>
      <c r="B12" s="320">
        <f t="shared" ref="B12:U12" si="0">B13+B15+B17+B19+B20</f>
        <v>456.11111111111114</v>
      </c>
      <c r="C12" s="321">
        <f t="shared" si="0"/>
        <v>455.83333333333331</v>
      </c>
      <c r="D12" s="321">
        <f t="shared" si="0"/>
        <v>455.83333333333331</v>
      </c>
      <c r="E12" s="321">
        <f t="shared" si="0"/>
        <v>455.83333333333331</v>
      </c>
      <c r="F12" s="321">
        <f t="shared" si="0"/>
        <v>455.83333333333331</v>
      </c>
      <c r="G12" s="321">
        <f t="shared" si="0"/>
        <v>504.16666666666663</v>
      </c>
      <c r="H12" s="321">
        <f t="shared" si="0"/>
        <v>508.33333333333331</v>
      </c>
      <c r="I12" s="321">
        <f t="shared" si="0"/>
        <v>500.82717000000002</v>
      </c>
      <c r="J12" s="321">
        <f t="shared" si="0"/>
        <v>546.21698333333336</v>
      </c>
      <c r="K12" s="321">
        <f t="shared" si="0"/>
        <v>542.60587222222227</v>
      </c>
      <c r="L12" s="321">
        <f t="shared" si="0"/>
        <v>551.90880632307437</v>
      </c>
      <c r="M12" s="321">
        <f t="shared" si="0"/>
        <v>553.03376035088752</v>
      </c>
      <c r="N12" s="321">
        <f t="shared" si="0"/>
        <v>554.87017785097873</v>
      </c>
      <c r="O12" s="321">
        <f t="shared" si="0"/>
        <v>2076.6892424435259</v>
      </c>
      <c r="P12" s="321">
        <f t="shared" si="0"/>
        <v>2180.5046143711797</v>
      </c>
      <c r="Q12" s="321">
        <f t="shared" si="0"/>
        <v>2168.1682034090304</v>
      </c>
      <c r="R12" s="321">
        <f t="shared" si="0"/>
        <v>2560.4375619365319</v>
      </c>
      <c r="S12" s="321">
        <f t="shared" si="0"/>
        <v>3026.4718696833943</v>
      </c>
      <c r="T12" s="321">
        <f t="shared" si="0"/>
        <v>3124.6922863500608</v>
      </c>
      <c r="U12" s="321">
        <f t="shared" si="0"/>
        <v>3922.3489139279009</v>
      </c>
      <c r="V12" s="322">
        <f>V13+V15+V17+V19+V20+V21</f>
        <v>6561.1773417392296</v>
      </c>
      <c r="W12" s="322">
        <f>W13+W15+W17+W19+W20</f>
        <v>5980.0576620821394</v>
      </c>
      <c r="X12" s="326" t="s">
        <v>354</v>
      </c>
      <c r="Y12" s="320">
        <f t="shared" ref="Y12:AA12" si="1">Y13+Y15+Y17+Y19+Y20</f>
        <v>5852.0914689303672</v>
      </c>
      <c r="Z12" s="321">
        <f t="shared" si="1"/>
        <v>5983.6584687095037</v>
      </c>
      <c r="AA12" s="321">
        <f t="shared" si="1"/>
        <v>5289.3118583316627</v>
      </c>
      <c r="AB12" s="321">
        <f>AB13+AB15+AB17+AB19+AB20+AB21</f>
        <v>7202.8600470026977</v>
      </c>
      <c r="AC12" s="321">
        <f>AC13+AC15+AC17+AC19+AC20+AC21</f>
        <v>7041.445968738697</v>
      </c>
      <c r="AD12" s="321">
        <f t="shared" ref="AD12:AF12" si="2">AD13+AD15+AD17+AD19+AD20+AD21</f>
        <v>7240.8748100806888</v>
      </c>
      <c r="AE12" s="321">
        <f t="shared" si="2"/>
        <v>7107.1939007469191</v>
      </c>
      <c r="AF12" s="324">
        <f t="shared" si="2"/>
        <v>7742.8367315422984</v>
      </c>
      <c r="AG12" s="327"/>
      <c r="AH12" s="314"/>
    </row>
    <row r="13" spans="1:44" ht="14.4" customHeight="1" x14ac:dyDescent="0.3">
      <c r="A13" s="319" t="s">
        <v>355</v>
      </c>
      <c r="B13" s="320">
        <v>0</v>
      </c>
      <c r="C13" s="321">
        <v>0</v>
      </c>
      <c r="D13" s="321">
        <v>0</v>
      </c>
      <c r="E13" s="321">
        <v>0</v>
      </c>
      <c r="F13" s="321">
        <v>0</v>
      </c>
      <c r="G13" s="321">
        <v>0</v>
      </c>
      <c r="H13" s="321">
        <v>0</v>
      </c>
      <c r="I13" s="321">
        <v>0</v>
      </c>
      <c r="J13" s="321">
        <v>0</v>
      </c>
      <c r="K13" s="321">
        <v>0</v>
      </c>
      <c r="L13" s="321">
        <v>0</v>
      </c>
      <c r="M13" s="321">
        <v>0</v>
      </c>
      <c r="N13" s="321">
        <v>0</v>
      </c>
      <c r="O13" s="321">
        <v>219.77360000000002</v>
      </c>
      <c r="P13" s="321">
        <v>255.27360000000004</v>
      </c>
      <c r="Q13" s="321">
        <v>285.52320000000003</v>
      </c>
      <c r="R13" s="321">
        <v>324.25676000000004</v>
      </c>
      <c r="S13" s="321">
        <v>389.11147120000004</v>
      </c>
      <c r="T13" s="321">
        <v>389.11147120000004</v>
      </c>
      <c r="U13" s="321">
        <v>706.38271760000021</v>
      </c>
      <c r="V13" s="322">
        <v>869.1364715200001</v>
      </c>
      <c r="W13" s="322">
        <v>1093.9593804800002</v>
      </c>
      <c r="X13" s="323" t="s">
        <v>355</v>
      </c>
      <c r="Y13" s="320">
        <v>1338.8864763851968</v>
      </c>
      <c r="Z13" s="321">
        <v>1447.7646411800004</v>
      </c>
      <c r="AA13" s="321">
        <v>1530.869676</v>
      </c>
      <c r="AB13" s="321">
        <v>1628.0827005400001</v>
      </c>
      <c r="AC13" s="321">
        <v>1601.8799415600001</v>
      </c>
      <c r="AD13" s="321">
        <v>1610.1325795599998</v>
      </c>
      <c r="AE13" s="321">
        <v>1899.1925239999998</v>
      </c>
      <c r="AF13" s="324">
        <v>2002.5866519999997</v>
      </c>
      <c r="AG13" s="314"/>
      <c r="AH13" s="314"/>
    </row>
    <row r="14" spans="1:44" ht="14.4" customHeight="1" x14ac:dyDescent="0.3">
      <c r="A14" s="328" t="s">
        <v>356</v>
      </c>
      <c r="B14" s="320" t="s">
        <v>357</v>
      </c>
      <c r="C14" s="321" t="s">
        <v>357</v>
      </c>
      <c r="D14" s="321" t="s">
        <v>357</v>
      </c>
      <c r="E14" s="321" t="s">
        <v>357</v>
      </c>
      <c r="F14" s="321" t="s">
        <v>357</v>
      </c>
      <c r="G14" s="321" t="s">
        <v>357</v>
      </c>
      <c r="H14" s="321" t="s">
        <v>357</v>
      </c>
      <c r="I14" s="321" t="s">
        <v>357</v>
      </c>
      <c r="J14" s="321" t="s">
        <v>357</v>
      </c>
      <c r="K14" s="321" t="s">
        <v>357</v>
      </c>
      <c r="L14" s="321" t="s">
        <v>357</v>
      </c>
      <c r="M14" s="321" t="s">
        <v>357</v>
      </c>
      <c r="N14" s="321" t="s">
        <v>357</v>
      </c>
      <c r="O14" s="321" t="s">
        <v>357</v>
      </c>
      <c r="P14" s="321" t="s">
        <v>357</v>
      </c>
      <c r="Q14" s="321" t="s">
        <v>357</v>
      </c>
      <c r="R14" s="321">
        <v>61.05675999999999</v>
      </c>
      <c r="S14" s="321">
        <v>140.77767120000001</v>
      </c>
      <c r="T14" s="321">
        <v>140.77767120000001</v>
      </c>
      <c r="U14" s="321">
        <v>324.90934559999994</v>
      </c>
      <c r="V14" s="322">
        <v>438.78787151999995</v>
      </c>
      <c r="W14" s="322">
        <v>618.66588048000006</v>
      </c>
      <c r="X14" s="329" t="s">
        <v>356</v>
      </c>
      <c r="Y14" s="320">
        <v>743.98776336000003</v>
      </c>
      <c r="Z14" s="321">
        <v>823.64479967999989</v>
      </c>
      <c r="AA14" s="321">
        <v>867.78675599999985</v>
      </c>
      <c r="AB14" s="321">
        <v>888.78956703999995</v>
      </c>
      <c r="AC14" s="321">
        <v>906.93467655999996</v>
      </c>
      <c r="AD14" s="321">
        <v>931.2761645600001</v>
      </c>
      <c r="AE14" s="321">
        <v>635.68778399999985</v>
      </c>
      <c r="AF14" s="324">
        <v>580.12551199999996</v>
      </c>
      <c r="AG14" s="314"/>
      <c r="AH14" s="314"/>
    </row>
    <row r="15" spans="1:44" s="314" customFormat="1" ht="14.4" customHeight="1" x14ac:dyDescent="0.2">
      <c r="A15" s="319" t="s">
        <v>358</v>
      </c>
      <c r="B15" s="320">
        <v>0</v>
      </c>
      <c r="C15" s="321">
        <v>0</v>
      </c>
      <c r="D15" s="321">
        <v>0</v>
      </c>
      <c r="E15" s="321">
        <v>0</v>
      </c>
      <c r="F15" s="321">
        <v>0</v>
      </c>
      <c r="G15" s="321">
        <v>0</v>
      </c>
      <c r="H15" s="321">
        <v>0</v>
      </c>
      <c r="I15" s="321">
        <v>0</v>
      </c>
      <c r="J15" s="321">
        <v>0</v>
      </c>
      <c r="K15" s="321">
        <v>0</v>
      </c>
      <c r="L15" s="321">
        <v>0</v>
      </c>
      <c r="M15" s="321">
        <v>0.63138888888888889</v>
      </c>
      <c r="N15" s="321">
        <v>1.1986388888888886</v>
      </c>
      <c r="O15" s="321">
        <v>7.2222222222222215E-2</v>
      </c>
      <c r="P15" s="321">
        <v>83.247499999999988</v>
      </c>
      <c r="Q15" s="321">
        <v>89.19083333333333</v>
      </c>
      <c r="R15" s="321">
        <v>80.504245554366804</v>
      </c>
      <c r="S15" s="321">
        <v>132.13686758287483</v>
      </c>
      <c r="T15" s="321">
        <v>132.13686758287483</v>
      </c>
      <c r="U15" s="321">
        <v>88.373547076366251</v>
      </c>
      <c r="V15" s="322">
        <v>417.33801771550003</v>
      </c>
      <c r="W15" s="322">
        <v>497.62819648656517</v>
      </c>
      <c r="X15" s="323" t="s">
        <v>358</v>
      </c>
      <c r="Y15" s="320">
        <v>631.74010402234705</v>
      </c>
      <c r="Z15" s="321">
        <v>587.79421111111117</v>
      </c>
      <c r="AA15" s="321">
        <v>456.26657277777781</v>
      </c>
      <c r="AB15" s="321">
        <v>645.22837388888888</v>
      </c>
      <c r="AC15" s="321">
        <v>607.42750722222229</v>
      </c>
      <c r="AD15" s="321">
        <v>604.75143666666656</v>
      </c>
      <c r="AE15" s="321">
        <v>494.91041666666666</v>
      </c>
      <c r="AF15" s="322">
        <v>520.0380555555555</v>
      </c>
    </row>
    <row r="16" spans="1:44" s="314" customFormat="1" ht="14.4" customHeight="1" x14ac:dyDescent="0.2">
      <c r="A16" s="328" t="s">
        <v>359</v>
      </c>
      <c r="B16" s="320" t="s">
        <v>357</v>
      </c>
      <c r="C16" s="321" t="s">
        <v>357</v>
      </c>
      <c r="D16" s="321" t="s">
        <v>357</v>
      </c>
      <c r="E16" s="321" t="s">
        <v>357</v>
      </c>
      <c r="F16" s="321" t="s">
        <v>357</v>
      </c>
      <c r="G16" s="321" t="s">
        <v>357</v>
      </c>
      <c r="H16" s="321" t="s">
        <v>357</v>
      </c>
      <c r="I16" s="321" t="s">
        <v>357</v>
      </c>
      <c r="J16" s="321" t="s">
        <v>357</v>
      </c>
      <c r="K16" s="321" t="s">
        <v>357</v>
      </c>
      <c r="L16" s="321" t="s">
        <v>357</v>
      </c>
      <c r="M16" s="321" t="s">
        <v>357</v>
      </c>
      <c r="N16" s="321" t="s">
        <v>357</v>
      </c>
      <c r="O16" s="321" t="s">
        <v>357</v>
      </c>
      <c r="P16" s="321" t="s">
        <v>357</v>
      </c>
      <c r="Q16" s="321" t="s">
        <v>357</v>
      </c>
      <c r="R16" s="321">
        <v>78.401689998811236</v>
      </c>
      <c r="S16" s="321">
        <v>79.780657305097066</v>
      </c>
      <c r="T16" s="321">
        <v>79.780657305097066</v>
      </c>
      <c r="U16" s="321">
        <v>82.755380076366251</v>
      </c>
      <c r="V16" s="322">
        <v>85.46003529331955</v>
      </c>
      <c r="W16" s="322">
        <v>81.908500000000004</v>
      </c>
      <c r="X16" s="329" t="s">
        <v>359</v>
      </c>
      <c r="Y16" s="320">
        <v>82.180660598062246</v>
      </c>
      <c r="Z16" s="321">
        <v>79.941216666666676</v>
      </c>
      <c r="AA16" s="321">
        <v>84.279020000000003</v>
      </c>
      <c r="AB16" s="321">
        <v>84.650965555555558</v>
      </c>
      <c r="AC16" s="321">
        <v>84.388304444444458</v>
      </c>
      <c r="AD16" s="321">
        <v>88.06331999999999</v>
      </c>
      <c r="AE16" s="321">
        <v>0</v>
      </c>
      <c r="AF16" s="322">
        <v>0</v>
      </c>
    </row>
    <row r="17" spans="1:33" s="314" customFormat="1" ht="14.4" customHeight="1" x14ac:dyDescent="0.2">
      <c r="A17" s="319" t="s">
        <v>248</v>
      </c>
      <c r="B17" s="320">
        <v>456.11111111111114</v>
      </c>
      <c r="C17" s="321">
        <v>455.83333333333331</v>
      </c>
      <c r="D17" s="321">
        <v>455.83333333333331</v>
      </c>
      <c r="E17" s="321">
        <v>455.83333333333331</v>
      </c>
      <c r="F17" s="321">
        <v>455.83333333333331</v>
      </c>
      <c r="G17" s="321">
        <v>504.16666666666663</v>
      </c>
      <c r="H17" s="321">
        <v>508.33333333333331</v>
      </c>
      <c r="I17" s="321">
        <v>457.5</v>
      </c>
      <c r="J17" s="321">
        <v>503.33333333333331</v>
      </c>
      <c r="K17" s="321">
        <v>499.72222222222223</v>
      </c>
      <c r="L17" s="321">
        <v>501.38888888888886</v>
      </c>
      <c r="M17" s="321">
        <v>501.38888888888886</v>
      </c>
      <c r="N17" s="321">
        <v>501.38888888888886</v>
      </c>
      <c r="O17" s="321">
        <v>1771.8524202213036</v>
      </c>
      <c r="P17" s="321">
        <v>1751.0755143711799</v>
      </c>
      <c r="Q17" s="321">
        <v>1696.5591700756972</v>
      </c>
      <c r="R17" s="321">
        <v>2041.6210008266091</v>
      </c>
      <c r="S17" s="321">
        <v>2359.2996420116306</v>
      </c>
      <c r="T17" s="321">
        <v>2359.2996420116306</v>
      </c>
      <c r="U17" s="321">
        <v>2857.8281662622394</v>
      </c>
      <c r="V17" s="322">
        <v>4235.2680474805684</v>
      </c>
      <c r="W17" s="322">
        <v>4045.916441564766</v>
      </c>
      <c r="X17" s="323" t="s">
        <v>248</v>
      </c>
      <c r="Y17" s="320">
        <v>3458.0588066070432</v>
      </c>
      <c r="Z17" s="321">
        <v>3505.2845926857353</v>
      </c>
      <c r="AA17" s="321">
        <v>2810.515236222222</v>
      </c>
      <c r="AB17" s="321">
        <v>3234.9287597250172</v>
      </c>
      <c r="AC17" s="321">
        <v>3176.999874380665</v>
      </c>
      <c r="AD17" s="321">
        <v>3186.3470138431012</v>
      </c>
      <c r="AE17" s="321">
        <v>2798.6500015555557</v>
      </c>
      <c r="AF17" s="322">
        <v>3178.6772817732085</v>
      </c>
    </row>
    <row r="18" spans="1:33" s="314" customFormat="1" ht="14.4" customHeight="1" x14ac:dyDescent="0.2">
      <c r="A18" s="328" t="s">
        <v>360</v>
      </c>
      <c r="B18" s="330" t="s">
        <v>357</v>
      </c>
      <c r="C18" s="321" t="s">
        <v>357</v>
      </c>
      <c r="D18" s="321" t="s">
        <v>357</v>
      </c>
      <c r="E18" s="321" t="s">
        <v>357</v>
      </c>
      <c r="F18" s="321" t="s">
        <v>357</v>
      </c>
      <c r="G18" s="321" t="s">
        <v>357</v>
      </c>
      <c r="H18" s="321" t="s">
        <v>357</v>
      </c>
      <c r="I18" s="321" t="s">
        <v>357</v>
      </c>
      <c r="J18" s="321" t="s">
        <v>357</v>
      </c>
      <c r="K18" s="321" t="s">
        <v>357</v>
      </c>
      <c r="L18" s="321" t="s">
        <v>357</v>
      </c>
      <c r="M18" s="321" t="s">
        <v>357</v>
      </c>
      <c r="N18" s="321" t="s">
        <v>357</v>
      </c>
      <c r="O18" s="321" t="s">
        <v>357</v>
      </c>
      <c r="P18" s="321" t="s">
        <v>357</v>
      </c>
      <c r="Q18" s="321" t="s">
        <v>357</v>
      </c>
      <c r="R18" s="321">
        <v>15.264189999999996</v>
      </c>
      <c r="S18" s="321">
        <v>35.194417800000004</v>
      </c>
      <c r="T18" s="321">
        <v>35.194417800000004</v>
      </c>
      <c r="U18" s="321">
        <v>81.22733639999997</v>
      </c>
      <c r="V18" s="322">
        <v>109.69696787999997</v>
      </c>
      <c r="W18" s="322">
        <v>154.66647012000004</v>
      </c>
      <c r="X18" s="329" t="s">
        <v>360</v>
      </c>
      <c r="Y18" s="320">
        <v>185.99694083999995</v>
      </c>
      <c r="Z18" s="321">
        <v>205.91119991999992</v>
      </c>
      <c r="AA18" s="321">
        <v>216.94668899999985</v>
      </c>
      <c r="AB18" s="321">
        <v>222.19739175999987</v>
      </c>
      <c r="AC18" s="321">
        <v>226.73366913999999</v>
      </c>
      <c r="AD18" s="321">
        <v>232.81904114</v>
      </c>
      <c r="AE18" s="321">
        <v>158.92194600000002</v>
      </c>
      <c r="AF18" s="322">
        <v>145.03137800000005</v>
      </c>
    </row>
    <row r="19" spans="1:33" s="314" customFormat="1" ht="14.4" customHeight="1" x14ac:dyDescent="0.2">
      <c r="A19" s="319" t="s">
        <v>319</v>
      </c>
      <c r="B19" s="330">
        <v>0</v>
      </c>
      <c r="C19" s="321">
        <v>0</v>
      </c>
      <c r="D19" s="321">
        <v>0</v>
      </c>
      <c r="E19" s="321">
        <v>0</v>
      </c>
      <c r="F19" s="321">
        <v>0</v>
      </c>
      <c r="G19" s="321">
        <v>0</v>
      </c>
      <c r="H19" s="321">
        <v>0</v>
      </c>
      <c r="I19" s="321">
        <v>0</v>
      </c>
      <c r="J19" s="321">
        <v>0</v>
      </c>
      <c r="K19" s="321">
        <v>0</v>
      </c>
      <c r="L19" s="321">
        <v>0</v>
      </c>
      <c r="M19" s="321">
        <v>0</v>
      </c>
      <c r="N19" s="321">
        <v>0</v>
      </c>
      <c r="O19" s="321">
        <v>34.999999999999993</v>
      </c>
      <c r="P19" s="321">
        <v>40</v>
      </c>
      <c r="Q19" s="321">
        <v>45</v>
      </c>
      <c r="R19" s="321">
        <v>60</v>
      </c>
      <c r="S19" s="321">
        <v>75</v>
      </c>
      <c r="T19" s="321">
        <v>90</v>
      </c>
      <c r="U19" s="321">
        <v>110</v>
      </c>
      <c r="V19" s="322">
        <v>130</v>
      </c>
      <c r="W19" s="322">
        <v>140</v>
      </c>
      <c r="X19" s="323" t="s">
        <v>319</v>
      </c>
      <c r="Y19" s="320">
        <v>150</v>
      </c>
      <c r="Z19" s="321">
        <v>150</v>
      </c>
      <c r="AA19" s="321">
        <v>160</v>
      </c>
      <c r="AB19" s="321">
        <v>170.08000555555554</v>
      </c>
      <c r="AC19" s="321">
        <v>160.078</v>
      </c>
      <c r="AD19" s="321">
        <v>160.078</v>
      </c>
      <c r="AE19" s="321">
        <v>180.10027777777782</v>
      </c>
      <c r="AF19" s="322">
        <v>170.11499999999998</v>
      </c>
    </row>
    <row r="20" spans="1:33" s="314" customFormat="1" ht="14.4" customHeight="1" x14ac:dyDescent="0.2">
      <c r="A20" s="319" t="s">
        <v>320</v>
      </c>
      <c r="B20" s="330">
        <v>0</v>
      </c>
      <c r="C20" s="321">
        <v>0</v>
      </c>
      <c r="D20" s="321">
        <v>0</v>
      </c>
      <c r="E20" s="321">
        <v>0</v>
      </c>
      <c r="F20" s="321">
        <v>0</v>
      </c>
      <c r="G20" s="321">
        <v>0</v>
      </c>
      <c r="H20" s="321">
        <v>0</v>
      </c>
      <c r="I20" s="321">
        <v>43.327169999999995</v>
      </c>
      <c r="J20" s="321">
        <v>42.883649999999996</v>
      </c>
      <c r="K20" s="321">
        <v>42.883649999999996</v>
      </c>
      <c r="L20" s="321">
        <v>50.519917434185494</v>
      </c>
      <c r="M20" s="321">
        <v>51.013482573109847</v>
      </c>
      <c r="N20" s="321">
        <v>52.28265007320104</v>
      </c>
      <c r="O20" s="321">
        <v>49.991</v>
      </c>
      <c r="P20" s="321">
        <v>50.908000000000001</v>
      </c>
      <c r="Q20" s="321">
        <v>51.895000000000003</v>
      </c>
      <c r="R20" s="321">
        <v>54.05555555555555</v>
      </c>
      <c r="S20" s="321">
        <v>70.923888888888882</v>
      </c>
      <c r="T20" s="321">
        <v>154.14430555555555</v>
      </c>
      <c r="U20" s="321">
        <v>159.76448298929532</v>
      </c>
      <c r="V20" s="322">
        <v>178.69340094242267</v>
      </c>
      <c r="W20" s="322">
        <v>202.55364355080735</v>
      </c>
      <c r="X20" s="323" t="s">
        <v>320</v>
      </c>
      <c r="Y20" s="320">
        <v>273.40608191578025</v>
      </c>
      <c r="Z20" s="321">
        <v>292.81502373265687</v>
      </c>
      <c r="AA20" s="321">
        <v>331.66037333166287</v>
      </c>
      <c r="AB20" s="321">
        <v>352.61726426323509</v>
      </c>
      <c r="AC20" s="321">
        <v>379.85229209338053</v>
      </c>
      <c r="AD20" s="321">
        <v>413.94511693896084</v>
      </c>
      <c r="AE20" s="321">
        <v>444.10958257123576</v>
      </c>
      <c r="AF20" s="322">
        <v>481.28745125045452</v>
      </c>
    </row>
    <row r="21" spans="1:33" s="314" customFormat="1" ht="14.4" customHeight="1" x14ac:dyDescent="0.2">
      <c r="A21" s="319" t="s">
        <v>361</v>
      </c>
      <c r="B21" s="330">
        <v>110.81933566847205</v>
      </c>
      <c r="C21" s="321">
        <v>104.37900194571368</v>
      </c>
      <c r="D21" s="321">
        <v>122.9118199744416</v>
      </c>
      <c r="E21" s="321">
        <v>129.68258404300752</v>
      </c>
      <c r="F21" s="321">
        <v>152.81062280786276</v>
      </c>
      <c r="G21" s="321">
        <v>161.54203599620038</v>
      </c>
      <c r="H21" s="321">
        <v>165.29942640875416</v>
      </c>
      <c r="I21" s="321">
        <v>145.0508689237798</v>
      </c>
      <c r="J21" s="321">
        <v>154.41919857756659</v>
      </c>
      <c r="K21" s="321">
        <v>180.61309227299324</v>
      </c>
      <c r="L21" s="321">
        <v>228.05313250262685</v>
      </c>
      <c r="M21" s="321">
        <v>242.91631055266672</v>
      </c>
      <c r="N21" s="321">
        <v>277.49775893155555</v>
      </c>
      <c r="O21" s="321">
        <v>314.4010202653252</v>
      </c>
      <c r="P21" s="321">
        <v>386.17066418754109</v>
      </c>
      <c r="Q21" s="321">
        <v>457.13213013118269</v>
      </c>
      <c r="R21" s="321">
        <v>514.89743614739905</v>
      </c>
      <c r="S21" s="321">
        <v>645.69548474488295</v>
      </c>
      <c r="T21" s="321">
        <v>654.86312615567977</v>
      </c>
      <c r="U21" s="321">
        <v>681.42265975808084</v>
      </c>
      <c r="V21" s="322">
        <v>730.74140408073822</v>
      </c>
      <c r="W21" s="322">
        <v>812.10231576630963</v>
      </c>
      <c r="X21" s="323" t="s">
        <v>361</v>
      </c>
      <c r="Y21" s="320">
        <v>915.96892976386277</v>
      </c>
      <c r="Z21" s="321">
        <v>993.86898750847274</v>
      </c>
      <c r="AA21" s="321">
        <v>1005.3266422732295</v>
      </c>
      <c r="AB21" s="321">
        <v>1171.9229430300002</v>
      </c>
      <c r="AC21" s="321">
        <v>1115.2083534824292</v>
      </c>
      <c r="AD21" s="321">
        <v>1265.6206630719601</v>
      </c>
      <c r="AE21" s="321">
        <v>1290.2310981756839</v>
      </c>
      <c r="AF21" s="322">
        <v>1390.1322909630801</v>
      </c>
    </row>
    <row r="22" spans="1:33" s="314" customFormat="1" ht="9.6" customHeight="1" x14ac:dyDescent="0.2">
      <c r="A22" s="325"/>
      <c r="B22" s="330"/>
      <c r="C22" s="321"/>
      <c r="D22" s="321"/>
      <c r="E22" s="321"/>
      <c r="F22" s="321"/>
      <c r="G22" s="321"/>
      <c r="H22" s="321"/>
      <c r="I22" s="321"/>
      <c r="J22" s="321"/>
      <c r="K22" s="321"/>
      <c r="L22" s="321"/>
      <c r="M22" s="321"/>
      <c r="N22" s="321"/>
      <c r="O22" s="321"/>
      <c r="P22" s="321"/>
      <c r="Q22" s="321"/>
      <c r="R22" s="321"/>
      <c r="S22" s="321"/>
      <c r="T22" s="321"/>
      <c r="U22" s="321"/>
      <c r="V22" s="322"/>
      <c r="W22" s="322"/>
      <c r="X22" s="326"/>
      <c r="Y22" s="320"/>
      <c r="Z22" s="321"/>
      <c r="AA22" s="321"/>
      <c r="AB22" s="321"/>
      <c r="AC22" s="321"/>
      <c r="AD22" s="321"/>
      <c r="AE22" s="321"/>
      <c r="AF22" s="322"/>
    </row>
    <row r="23" spans="1:33" s="314" customFormat="1" ht="14.4" customHeight="1" x14ac:dyDescent="0.2">
      <c r="A23" s="325" t="s">
        <v>330</v>
      </c>
      <c r="B23" s="330">
        <v>51661.614447765518</v>
      </c>
      <c r="C23" s="321">
        <v>53979.286801116214</v>
      </c>
      <c r="D23" s="321">
        <v>53674.772777067825</v>
      </c>
      <c r="E23" s="321">
        <v>54306.032913412469</v>
      </c>
      <c r="F23" s="321">
        <v>52647.068747469675</v>
      </c>
      <c r="G23" s="321">
        <v>52196.786817886066</v>
      </c>
      <c r="H23" s="321">
        <v>56856.731294748904</v>
      </c>
      <c r="I23" s="321">
        <v>53678.931019089483</v>
      </c>
      <c r="J23" s="321">
        <v>51634.143618390372</v>
      </c>
      <c r="K23" s="321">
        <v>49576.212347557572</v>
      </c>
      <c r="L23" s="321">
        <v>47691.681742872708</v>
      </c>
      <c r="M23" s="321">
        <v>50141.476465590051</v>
      </c>
      <c r="N23" s="321">
        <v>46001.485897564853</v>
      </c>
      <c r="O23" s="321">
        <v>47358.978267055747</v>
      </c>
      <c r="P23" s="321">
        <v>45472.236473641577</v>
      </c>
      <c r="Q23" s="321">
        <v>42184.558285699823</v>
      </c>
      <c r="R23" s="321">
        <v>43137.197199132068</v>
      </c>
      <c r="S23" s="321">
        <v>37966.52233184316</v>
      </c>
      <c r="T23" s="321">
        <v>37663.765810383426</v>
      </c>
      <c r="U23" s="321">
        <v>40527.984754595622</v>
      </c>
      <c r="V23" s="322">
        <v>44814.044086469446</v>
      </c>
      <c r="W23" s="322">
        <v>41355.604182483206</v>
      </c>
      <c r="X23" s="326" t="s">
        <v>330</v>
      </c>
      <c r="Y23" s="320">
        <v>42101.161654519514</v>
      </c>
      <c r="Z23" s="321">
        <v>44675.78514150402</v>
      </c>
      <c r="AA23" s="321">
        <v>40345.100783025438</v>
      </c>
      <c r="AB23" s="321">
        <v>41925.87619726461</v>
      </c>
      <c r="AC23" s="321">
        <v>42316.273951203861</v>
      </c>
      <c r="AD23" s="321">
        <v>43901.069497670898</v>
      </c>
      <c r="AE23" s="321">
        <v>43253.040552484235</v>
      </c>
      <c r="AF23" s="322">
        <v>42337.221982147879</v>
      </c>
    </row>
    <row r="24" spans="1:33" s="314" customFormat="1" ht="14.4" customHeight="1" x14ac:dyDescent="0.2">
      <c r="A24" s="331" t="s">
        <v>362</v>
      </c>
      <c r="B24" s="332" t="s">
        <v>357</v>
      </c>
      <c r="C24" s="333" t="s">
        <v>357</v>
      </c>
      <c r="D24" s="333" t="s">
        <v>357</v>
      </c>
      <c r="E24" s="333" t="s">
        <v>357</v>
      </c>
      <c r="F24" s="333" t="s">
        <v>357</v>
      </c>
      <c r="G24" s="333" t="s">
        <v>357</v>
      </c>
      <c r="H24" s="333" t="s">
        <v>357</v>
      </c>
      <c r="I24" s="333" t="s">
        <v>357</v>
      </c>
      <c r="J24" s="333" t="s">
        <v>357</v>
      </c>
      <c r="K24" s="333" t="s">
        <v>357</v>
      </c>
      <c r="L24" s="333" t="s">
        <v>357</v>
      </c>
      <c r="M24" s="333" t="s">
        <v>357</v>
      </c>
      <c r="N24" s="333" t="s">
        <v>357</v>
      </c>
      <c r="O24" s="333" t="s">
        <v>357</v>
      </c>
      <c r="P24" s="333" t="s">
        <v>357</v>
      </c>
      <c r="Q24" s="333" t="s">
        <v>357</v>
      </c>
      <c r="R24" s="333">
        <f>R14+R16+R18</f>
        <v>154.72263999881122</v>
      </c>
      <c r="S24" s="333">
        <f t="shared" ref="S24:W24" si="3">S14+S16+S18</f>
        <v>255.75274630509708</v>
      </c>
      <c r="T24" s="333">
        <f t="shared" si="3"/>
        <v>255.75274630509708</v>
      </c>
      <c r="U24" s="333">
        <f t="shared" si="3"/>
        <v>488.89206207636613</v>
      </c>
      <c r="V24" s="335">
        <f t="shared" si="3"/>
        <v>633.94487469331955</v>
      </c>
      <c r="W24" s="335">
        <f t="shared" si="3"/>
        <v>855.24085060000016</v>
      </c>
      <c r="X24" s="334" t="s">
        <v>362</v>
      </c>
      <c r="Y24" s="332">
        <f t="shared" ref="Y24:AA24" si="4">Y14+Y16+Y18</f>
        <v>1012.1653647980622</v>
      </c>
      <c r="Z24" s="333">
        <f t="shared" si="4"/>
        <v>1109.4972162666666</v>
      </c>
      <c r="AA24" s="333">
        <f t="shared" si="4"/>
        <v>1169.0124649999998</v>
      </c>
      <c r="AB24" s="333">
        <f>AB14+AB16+AB18</f>
        <v>1195.6379243555555</v>
      </c>
      <c r="AC24" s="333">
        <f t="shared" ref="AC24:AF24" si="5">AC14+AC16+AC18</f>
        <v>1218.0566501444443</v>
      </c>
      <c r="AD24" s="333">
        <f t="shared" si="5"/>
        <v>1252.1585257000002</v>
      </c>
      <c r="AE24" s="333">
        <f t="shared" si="5"/>
        <v>794.6097299999999</v>
      </c>
      <c r="AF24" s="335">
        <f t="shared" si="5"/>
        <v>725.15688999999998</v>
      </c>
    </row>
    <row r="25" spans="1:33" s="314" customFormat="1" ht="15.6" customHeight="1" x14ac:dyDescent="0.3">
      <c r="A25" s="85" t="s">
        <v>363</v>
      </c>
      <c r="B25" s="85"/>
      <c r="C25" s="307"/>
      <c r="N25" s="307"/>
      <c r="O25" s="307"/>
      <c r="X25" s="85" t="s">
        <v>363</v>
      </c>
    </row>
    <row r="26" spans="1:33" s="314" customFormat="1" ht="16.350000000000001" customHeight="1" x14ac:dyDescent="0.2">
      <c r="A26" s="85" t="s">
        <v>364</v>
      </c>
      <c r="X26" s="85" t="s">
        <v>364</v>
      </c>
    </row>
    <row r="27" spans="1:33" s="314" customFormat="1" ht="16.350000000000001" customHeight="1" x14ac:dyDescent="0.2"/>
    <row r="28" spans="1:33" s="314" customFormat="1" ht="15.6" customHeight="1" x14ac:dyDescent="0.2">
      <c r="T28" s="213"/>
      <c r="U28" s="213"/>
      <c r="V28" s="213"/>
      <c r="W28" s="213"/>
      <c r="Y28" s="213"/>
    </row>
    <row r="29" spans="1:33" s="314" customFormat="1" ht="15.6" customHeight="1" x14ac:dyDescent="0.2">
      <c r="T29" s="321"/>
      <c r="U29" s="321"/>
      <c r="V29" s="321"/>
      <c r="W29" s="321"/>
      <c r="Y29" s="321"/>
    </row>
    <row r="30" spans="1:33" s="314" customFormat="1" ht="15.6" customHeight="1" x14ac:dyDescent="0.2">
      <c r="T30" s="321"/>
      <c r="U30" s="321"/>
      <c r="V30" s="321"/>
      <c r="W30" s="321"/>
      <c r="Y30" s="321"/>
    </row>
    <row r="31" spans="1:33" s="314" customFormat="1" ht="15.6" customHeight="1" x14ac:dyDescent="0.2">
      <c r="T31" s="321"/>
      <c r="U31" s="321"/>
      <c r="V31" s="321"/>
      <c r="W31" s="321"/>
      <c r="Y31" s="321"/>
    </row>
    <row r="32" spans="1:33" s="314" customFormat="1" ht="15.6" customHeight="1" x14ac:dyDescent="0.2">
      <c r="T32" s="321"/>
      <c r="U32" s="321"/>
      <c r="V32" s="321"/>
      <c r="W32" s="321"/>
      <c r="Y32" s="321"/>
      <c r="AF32" s="336"/>
      <c r="AG32" s="336"/>
    </row>
    <row r="33" spans="1:29" s="314" customFormat="1" ht="15.6" customHeight="1" x14ac:dyDescent="0.2">
      <c r="T33" s="321"/>
      <c r="U33" s="321"/>
      <c r="V33" s="321"/>
      <c r="W33" s="321"/>
      <c r="Y33" s="321"/>
    </row>
    <row r="34" spans="1:29" s="314" customFormat="1" ht="15.6" customHeight="1" x14ac:dyDescent="0.2">
      <c r="T34" s="321"/>
      <c r="U34" s="321"/>
      <c r="V34" s="321"/>
      <c r="W34" s="321"/>
      <c r="Y34" s="321"/>
    </row>
    <row r="35" spans="1:29" s="314" customFormat="1" ht="15.6" customHeight="1" x14ac:dyDescent="0.2">
      <c r="T35" s="321"/>
      <c r="U35" s="321"/>
      <c r="V35" s="321"/>
      <c r="W35" s="321"/>
      <c r="Y35" s="321"/>
    </row>
    <row r="36" spans="1:29" s="314" customFormat="1" ht="15.6" customHeight="1" x14ac:dyDescent="0.2">
      <c r="T36" s="321"/>
      <c r="U36" s="321"/>
      <c r="V36" s="321"/>
      <c r="W36" s="321"/>
      <c r="Y36" s="321"/>
    </row>
    <row r="37" spans="1:29" s="314" customFormat="1" ht="15.6" customHeight="1" x14ac:dyDescent="0.2">
      <c r="T37" s="321"/>
      <c r="U37" s="321"/>
      <c r="V37" s="321"/>
      <c r="W37" s="321"/>
      <c r="Y37" s="321"/>
    </row>
    <row r="38" spans="1:29" s="314" customFormat="1" ht="15.6" customHeight="1" x14ac:dyDescent="0.2">
      <c r="T38" s="321"/>
      <c r="U38" s="321"/>
      <c r="V38" s="321"/>
      <c r="W38" s="321"/>
      <c r="Y38" s="321"/>
    </row>
    <row r="39" spans="1:29" s="314" customFormat="1" ht="15.6" customHeight="1" x14ac:dyDescent="0.2">
      <c r="T39" s="321"/>
      <c r="U39" s="321"/>
      <c r="V39" s="321"/>
      <c r="W39" s="321"/>
      <c r="Y39" s="321"/>
    </row>
    <row r="40" spans="1:29" s="314" customFormat="1" ht="15.6" customHeight="1" x14ac:dyDescent="0.2">
      <c r="T40" s="321"/>
      <c r="U40" s="321"/>
      <c r="V40" s="321"/>
      <c r="W40" s="321"/>
      <c r="Y40" s="321"/>
    </row>
    <row r="41" spans="1:29" s="314" customFormat="1" ht="15.6" customHeight="1" x14ac:dyDescent="0.2">
      <c r="T41" s="321"/>
      <c r="U41" s="321"/>
      <c r="V41" s="321"/>
      <c r="W41" s="321"/>
      <c r="Y41" s="321"/>
    </row>
    <row r="42" spans="1:29" s="314" customFormat="1" ht="15.6" customHeight="1" x14ac:dyDescent="0.2">
      <c r="T42" s="321"/>
      <c r="U42" s="321"/>
      <c r="V42" s="321"/>
      <c r="W42" s="321"/>
      <c r="Y42" s="321"/>
    </row>
    <row r="43" spans="1:29" s="314" customFormat="1" ht="15.6" customHeight="1" x14ac:dyDescent="0.2">
      <c r="T43" s="321"/>
      <c r="U43" s="321"/>
      <c r="V43" s="321"/>
      <c r="W43" s="321"/>
      <c r="Y43" s="321"/>
    </row>
    <row r="44" spans="1:29" s="314" customFormat="1" ht="15.6" customHeight="1" x14ac:dyDescent="0.2">
      <c r="T44" s="321"/>
      <c r="U44" s="321"/>
      <c r="V44" s="321"/>
      <c r="W44" s="321"/>
      <c r="Y44" s="321"/>
    </row>
    <row r="45" spans="1:29" s="314" customFormat="1" ht="15.6" customHeight="1" x14ac:dyDescent="0.2">
      <c r="T45" s="321"/>
      <c r="U45" s="321"/>
      <c r="V45" s="321"/>
      <c r="W45" s="321"/>
      <c r="Y45" s="321"/>
    </row>
    <row r="46" spans="1:29" s="314" customFormat="1" ht="19.2" customHeight="1" x14ac:dyDescent="0.2">
      <c r="A46" s="337"/>
      <c r="B46" s="321"/>
      <c r="C46" s="321"/>
      <c r="D46" s="321"/>
      <c r="E46" s="321"/>
      <c r="F46" s="321"/>
      <c r="G46" s="321"/>
      <c r="H46" s="321"/>
      <c r="I46" s="321"/>
      <c r="J46" s="321"/>
      <c r="K46" s="321"/>
      <c r="L46" s="321"/>
      <c r="M46" s="321"/>
      <c r="N46" s="321"/>
      <c r="O46" s="321"/>
      <c r="P46" s="321"/>
      <c r="Q46" s="321"/>
      <c r="R46" s="321"/>
      <c r="S46" s="321"/>
      <c r="T46" s="321"/>
      <c r="U46" s="321"/>
      <c r="V46" s="321"/>
      <c r="W46" s="321"/>
      <c r="X46" s="337"/>
      <c r="Y46" s="321"/>
      <c r="Z46" s="337"/>
      <c r="AA46" s="321"/>
      <c r="AB46" s="321"/>
      <c r="AC46" s="321"/>
    </row>
    <row r="47" spans="1:29" s="314" customFormat="1" ht="16.350000000000001" customHeight="1" x14ac:dyDescent="0.3">
      <c r="B47" s="307"/>
      <c r="C47" s="307"/>
    </row>
    <row r="48" spans="1:29" s="314" customFormat="1" ht="12.6" customHeight="1" x14ac:dyDescent="0.2"/>
    <row r="49" s="314" customFormat="1" ht="12.6" customHeight="1" x14ac:dyDescent="0.2"/>
    <row r="50" s="314" customFormat="1" ht="12.6" customHeight="1" x14ac:dyDescent="0.2"/>
    <row r="51" s="314" customFormat="1" ht="12.6" customHeight="1" x14ac:dyDescent="0.2"/>
    <row r="52" s="314" customFormat="1" ht="12.6" customHeight="1" x14ac:dyDescent="0.2"/>
    <row r="53" s="314" customFormat="1" ht="12.6" customHeight="1" x14ac:dyDescent="0.2"/>
    <row r="54" s="314" customFormat="1" ht="12.6" customHeight="1" x14ac:dyDescent="0.2"/>
    <row r="55" s="314" customFormat="1" ht="12.6" customHeight="1" x14ac:dyDescent="0.2"/>
    <row r="56" s="314" customFormat="1" ht="12.6" customHeight="1" x14ac:dyDescent="0.2"/>
    <row r="57" s="314" customFormat="1" ht="16.350000000000001" customHeight="1" x14ac:dyDescent="0.2"/>
    <row r="58" s="314" customFormat="1" ht="12.6" customHeight="1" x14ac:dyDescent="0.2"/>
    <row r="59" s="314" customFormat="1" ht="12.6" customHeight="1" x14ac:dyDescent="0.2"/>
    <row r="60" s="314" customFormat="1" ht="12.6" customHeight="1" x14ac:dyDescent="0.2"/>
    <row r="61" s="314" customFormat="1" ht="12.6" customHeight="1" x14ac:dyDescent="0.2"/>
    <row r="62" s="314" customFormat="1" ht="12.6" customHeight="1" x14ac:dyDescent="0.2"/>
    <row r="63" s="314" customFormat="1" ht="12.6" customHeight="1" x14ac:dyDescent="0.2"/>
    <row r="64" s="314" customFormat="1" ht="12.6" customHeight="1" x14ac:dyDescent="0.2"/>
    <row r="65" spans="1:24" s="314" customFormat="1" ht="12.6" customHeight="1" x14ac:dyDescent="0.2"/>
    <row r="66" spans="1:24" s="314" customFormat="1" x14ac:dyDescent="0.3">
      <c r="B66" s="338"/>
      <c r="C66" s="338"/>
      <c r="D66" s="339"/>
      <c r="E66" s="339"/>
      <c r="F66" s="339"/>
      <c r="G66" s="339"/>
      <c r="H66" s="339"/>
      <c r="I66" s="339"/>
      <c r="J66" s="339"/>
      <c r="K66" s="339"/>
      <c r="L66" s="339"/>
      <c r="M66" s="339"/>
    </row>
    <row r="67" spans="1:24" s="314" customFormat="1" ht="11.4" x14ac:dyDescent="0.2">
      <c r="B67" s="339"/>
      <c r="C67" s="339"/>
      <c r="D67" s="339"/>
      <c r="E67" s="339"/>
      <c r="F67" s="339"/>
      <c r="G67" s="339"/>
      <c r="H67" s="339"/>
      <c r="I67" s="339"/>
      <c r="J67" s="339"/>
      <c r="K67" s="339"/>
      <c r="L67" s="339"/>
      <c r="M67" s="339"/>
    </row>
    <row r="68" spans="1:24" s="314" customFormat="1" ht="11.4" x14ac:dyDescent="0.2"/>
    <row r="69" spans="1:24" s="314" customFormat="1" ht="11.4" x14ac:dyDescent="0.2"/>
    <row r="70" spans="1:24" s="314" customFormat="1" ht="11.4" x14ac:dyDescent="0.2"/>
    <row r="71" spans="1:24" s="314" customFormat="1" ht="11.4" x14ac:dyDescent="0.2"/>
    <row r="72" spans="1:24" s="314" customFormat="1" ht="11.4" x14ac:dyDescent="0.2"/>
    <row r="73" spans="1:24" s="314" customFormat="1" ht="11.4" x14ac:dyDescent="0.2"/>
    <row r="74" spans="1:24" s="314" customFormat="1" ht="11.4" x14ac:dyDescent="0.2"/>
    <row r="75" spans="1:24" s="314" customFormat="1" ht="11.4" x14ac:dyDescent="0.2"/>
    <row r="76" spans="1:24" s="314" customFormat="1" ht="11.4" x14ac:dyDescent="0.2"/>
    <row r="77" spans="1:24" s="314" customFormat="1" ht="11.4" x14ac:dyDescent="0.2"/>
    <row r="78" spans="1:24" s="314" customFormat="1" ht="11.4" x14ac:dyDescent="0.2"/>
    <row r="79" spans="1:24" s="314" customFormat="1" ht="11.4" x14ac:dyDescent="0.2"/>
    <row r="80" spans="1:24" s="314" customFormat="1" x14ac:dyDescent="0.3">
      <c r="A80" s="307"/>
      <c r="B80" s="307"/>
      <c r="C80" s="307"/>
      <c r="X80" s="307"/>
    </row>
    <row r="81" spans="1:24" s="314" customFormat="1" x14ac:dyDescent="0.3">
      <c r="A81" s="307"/>
      <c r="B81" s="307"/>
      <c r="C81" s="307"/>
      <c r="X81" s="307"/>
    </row>
    <row r="82" spans="1:24" s="314" customFormat="1" x14ac:dyDescent="0.3">
      <c r="A82" s="307"/>
      <c r="B82" s="307"/>
      <c r="C82" s="307"/>
      <c r="X82" s="307"/>
    </row>
    <row r="83" spans="1:24" x14ac:dyDescent="0.3">
      <c r="A83" s="307"/>
      <c r="X83" s="307"/>
    </row>
    <row r="84" spans="1:24" x14ac:dyDescent="0.3">
      <c r="A84" s="307"/>
      <c r="X84" s="307"/>
    </row>
    <row r="85" spans="1:24" x14ac:dyDescent="0.3">
      <c r="A85" s="307"/>
      <c r="X85" s="307"/>
    </row>
    <row r="86" spans="1:24" x14ac:dyDescent="0.3">
      <c r="A86" s="307"/>
      <c r="X86" s="307"/>
    </row>
    <row r="87" spans="1:24" x14ac:dyDescent="0.3">
      <c r="A87" s="307"/>
      <c r="X87" s="307"/>
    </row>
    <row r="88" spans="1:24" x14ac:dyDescent="0.3">
      <c r="A88" s="307"/>
      <c r="X88" s="307"/>
    </row>
    <row r="89" spans="1:24" x14ac:dyDescent="0.3">
      <c r="A89" s="307"/>
      <c r="X89" s="307"/>
    </row>
    <row r="90" spans="1:24" x14ac:dyDescent="0.3">
      <c r="A90" s="307"/>
      <c r="X90" s="307"/>
    </row>
    <row r="91" spans="1:24" x14ac:dyDescent="0.3">
      <c r="A91" s="307"/>
      <c r="X91" s="307"/>
    </row>
    <row r="92" spans="1:24" x14ac:dyDescent="0.3">
      <c r="A92" s="307"/>
      <c r="X92" s="307"/>
    </row>
    <row r="93" spans="1:24" x14ac:dyDescent="0.3">
      <c r="A93" s="307"/>
      <c r="X93" s="307"/>
    </row>
    <row r="94" spans="1:24" x14ac:dyDescent="0.3">
      <c r="A94" s="307"/>
      <c r="X94" s="307"/>
    </row>
    <row r="95" spans="1:24" x14ac:dyDescent="0.3">
      <c r="A95" s="307"/>
      <c r="X95" s="307"/>
    </row>
    <row r="96" spans="1:24" x14ac:dyDescent="0.3">
      <c r="A96" s="307"/>
      <c r="X96" s="307"/>
    </row>
    <row r="97" spans="1:24" x14ac:dyDescent="0.3">
      <c r="A97" s="307"/>
      <c r="X97" s="307"/>
    </row>
    <row r="98" spans="1:24" x14ac:dyDescent="0.3">
      <c r="A98" s="307"/>
      <c r="X98" s="307"/>
    </row>
    <row r="99" spans="1:24" x14ac:dyDescent="0.3">
      <c r="A99" s="307"/>
      <c r="X99" s="307"/>
    </row>
    <row r="100" spans="1:24" x14ac:dyDescent="0.3">
      <c r="A100" s="307"/>
      <c r="X100" s="307"/>
    </row>
    <row r="102" spans="1:24" x14ac:dyDescent="0.3">
      <c r="A102" s="307"/>
      <c r="X102" s="307"/>
    </row>
    <row r="103" spans="1:24" x14ac:dyDescent="0.3">
      <c r="A103" s="307"/>
      <c r="X103" s="307"/>
    </row>
    <row r="104" spans="1:24" x14ac:dyDescent="0.3">
      <c r="A104" s="307"/>
      <c r="X104" s="307"/>
    </row>
    <row r="105" spans="1:24" x14ac:dyDescent="0.3">
      <c r="A105" s="307"/>
      <c r="X105" s="307"/>
    </row>
  </sheetData>
  <mergeCells count="6">
    <mergeCell ref="A1:W1"/>
    <mergeCell ref="X1:AF1"/>
    <mergeCell ref="A3:A4"/>
    <mergeCell ref="X3:X4"/>
    <mergeCell ref="AB4:AF4"/>
    <mergeCell ref="B4:V4"/>
  </mergeCells>
  <conditionalFormatting sqref="A5:AF24">
    <cfRule type="expression" dxfId="63" priority="1">
      <formula>MOD(ROW(),2)=0</formula>
    </cfRule>
  </conditionalFormatting>
  <hyperlinks>
    <hyperlink ref="AF2" location="Inhalt!A28" display="zurück"/>
    <hyperlink ref="V2" location="Inhalt!A28"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6"/>
  <sheetViews>
    <sheetView showGridLines="0" showZeros="0" view="pageLayout" topLeftCell="C1" zoomScaleNormal="100" workbookViewId="0">
      <selection activeCell="K16" sqref="K16"/>
    </sheetView>
  </sheetViews>
  <sheetFormatPr baseColWidth="10" defaultColWidth="10.44140625" defaultRowHeight="14.4" x14ac:dyDescent="0.3"/>
  <cols>
    <col min="1" max="1" width="24.6640625" style="341" customWidth="1"/>
    <col min="2" max="2" width="9.88671875" style="341" customWidth="1"/>
    <col min="3" max="8" width="8.33203125" style="64" customWidth="1"/>
    <col min="9" max="15" width="12.44140625" style="64" customWidth="1"/>
    <col min="16" max="22" width="12" style="64" customWidth="1"/>
    <col min="23" max="16384" width="10.44140625" style="64"/>
  </cols>
  <sheetData>
    <row r="1" spans="1:15" ht="29.7" customHeight="1" x14ac:dyDescent="0.3">
      <c r="A1" s="991" t="s">
        <v>365</v>
      </c>
      <c r="B1" s="991"/>
      <c r="C1" s="991"/>
      <c r="D1" s="991"/>
      <c r="E1" s="991"/>
      <c r="F1" s="991"/>
      <c r="G1" s="991"/>
      <c r="H1" s="991"/>
      <c r="I1" s="991" t="str">
        <f>A1</f>
        <v>E.12  Anteile der Erneuerbaren Energien am Endenergieverbrauch insgesamt und auf den drei Teilmärkten Strom, Wärme, Antriebsstoffe 2019</v>
      </c>
      <c r="J1" s="991"/>
      <c r="K1" s="991"/>
      <c r="L1" s="991"/>
      <c r="M1" s="991"/>
      <c r="N1" s="991"/>
      <c r="O1" s="991"/>
    </row>
    <row r="2" spans="1:15" x14ac:dyDescent="0.3">
      <c r="A2" s="115" t="s">
        <v>789</v>
      </c>
      <c r="H2" s="138" t="s">
        <v>156</v>
      </c>
      <c r="I2" s="88" t="str">
        <f>A2</f>
        <v>Stand 01.06.2021</v>
      </c>
      <c r="J2" s="341"/>
      <c r="O2" s="138" t="s">
        <v>156</v>
      </c>
    </row>
    <row r="3" spans="1:15" s="343" customFormat="1" ht="19.2" customHeight="1" x14ac:dyDescent="0.2">
      <c r="A3" s="1034" t="s">
        <v>240</v>
      </c>
      <c r="B3" s="948" t="s">
        <v>366</v>
      </c>
      <c r="C3" s="997" t="s">
        <v>367</v>
      </c>
      <c r="D3" s="998"/>
      <c r="E3" s="997" t="s">
        <v>368</v>
      </c>
      <c r="F3" s="998"/>
      <c r="G3" s="997" t="s">
        <v>369</v>
      </c>
      <c r="H3" s="999"/>
      <c r="I3" s="342"/>
    </row>
    <row r="4" spans="1:15" s="343" customFormat="1" ht="19.2" customHeight="1" x14ac:dyDescent="0.2">
      <c r="A4" s="1035"/>
      <c r="B4" s="997" t="s">
        <v>241</v>
      </c>
      <c r="C4" s="998"/>
      <c r="D4" s="269" t="s">
        <v>285</v>
      </c>
      <c r="E4" s="69" t="s">
        <v>241</v>
      </c>
      <c r="F4" s="269" t="s">
        <v>285</v>
      </c>
      <c r="G4" s="344" t="s">
        <v>241</v>
      </c>
      <c r="H4" s="69" t="s">
        <v>285</v>
      </c>
    </row>
    <row r="5" spans="1:15" ht="17.100000000000001" customHeight="1" x14ac:dyDescent="0.3">
      <c r="A5" s="345"/>
      <c r="B5" s="346"/>
      <c r="C5" s="347"/>
      <c r="D5" s="347"/>
      <c r="E5" s="347"/>
      <c r="F5" s="347"/>
      <c r="G5" s="347"/>
      <c r="H5" s="348"/>
    </row>
    <row r="6" spans="1:15" s="68" customFormat="1" ht="17.100000000000001" customHeight="1" x14ac:dyDescent="0.2">
      <c r="A6" s="349" t="s">
        <v>245</v>
      </c>
      <c r="B6" s="249">
        <v>12515.352959152489</v>
      </c>
      <c r="C6" s="213">
        <v>12515.352959152489</v>
      </c>
      <c r="D6" s="106">
        <f t="shared" ref="D6:D11" si="0">C6/$C$23</f>
        <v>0.70751550390166684</v>
      </c>
      <c r="E6" s="213"/>
      <c r="F6" s="106"/>
      <c r="G6" s="213"/>
      <c r="H6" s="107"/>
    </row>
    <row r="7" spans="1:15" s="68" customFormat="1" ht="17.100000000000001" customHeight="1" x14ac:dyDescent="0.2">
      <c r="A7" s="349" t="s">
        <v>317</v>
      </c>
      <c r="B7" s="249">
        <v>863.75478058097826</v>
      </c>
      <c r="C7" s="213">
        <v>863.75478058097826</v>
      </c>
      <c r="D7" s="106">
        <f t="shared" si="0"/>
        <v>4.8829617576491277E-2</v>
      </c>
      <c r="E7" s="213"/>
      <c r="F7" s="106"/>
      <c r="G7" s="213"/>
      <c r="H7" s="107"/>
    </row>
    <row r="8" spans="1:15" s="68" customFormat="1" ht="17.100000000000001" customHeight="1" x14ac:dyDescent="0.2">
      <c r="A8" s="349" t="s">
        <v>248</v>
      </c>
      <c r="B8" s="249">
        <f>B9+B10+B11+B13+B14+B15</f>
        <v>10117.893064160387</v>
      </c>
      <c r="C8" s="213">
        <f>C9+C10+C11+C13+C14+C15</f>
        <v>2977.4226390000008</v>
      </c>
      <c r="D8" s="106">
        <f t="shared" si="0"/>
        <v>0.16831907862572726</v>
      </c>
      <c r="E8" s="213">
        <f>E9+E10+E11+E13+E14+E15</f>
        <v>5731.368444328763</v>
      </c>
      <c r="F8" s="106">
        <f>E8/$E$23</f>
        <v>0.73735177201399049</v>
      </c>
      <c r="G8" s="213">
        <f>G9+G10+G11+G13+G14+G15</f>
        <v>1409.1019808316246</v>
      </c>
      <c r="H8" s="107">
        <f>G8/$G$23</f>
        <v>0.94963363510799437</v>
      </c>
      <c r="I8" s="350"/>
    </row>
    <row r="9" spans="1:15" s="68" customFormat="1" ht="17.100000000000001" customHeight="1" x14ac:dyDescent="0.2">
      <c r="A9" s="351" t="s">
        <v>370</v>
      </c>
      <c r="B9" s="249">
        <v>3224.8389459954301</v>
      </c>
      <c r="C9" s="213">
        <v>53.767320000000005</v>
      </c>
      <c r="D9" s="106">
        <f t="shared" si="0"/>
        <v>3.039563696477501E-3</v>
      </c>
      <c r="E9" s="213">
        <v>3171.0716259954297</v>
      </c>
      <c r="F9" s="106">
        <f>E9/$E$23</f>
        <v>0.40796457343877096</v>
      </c>
      <c r="G9" s="213"/>
      <c r="H9" s="107">
        <f>G9/$G$23</f>
        <v>0</v>
      </c>
    </row>
    <row r="10" spans="1:15" s="68" customFormat="1" ht="17.100000000000001" customHeight="1" x14ac:dyDescent="0.2">
      <c r="A10" s="351" t="s">
        <v>371</v>
      </c>
      <c r="B10" s="249">
        <v>1410.6779808316246</v>
      </c>
      <c r="C10" s="213">
        <v>0.36600000000000005</v>
      </c>
      <c r="D10" s="106">
        <f t="shared" si="0"/>
        <v>2.0690640949014485E-5</v>
      </c>
      <c r="E10" s="213">
        <v>1.21</v>
      </c>
      <c r="F10" s="106">
        <f>E10/$E$23</f>
        <v>1.5566886910224094E-4</v>
      </c>
      <c r="G10" s="213">
        <v>1409.1019808316246</v>
      </c>
      <c r="H10" s="107">
        <f>G10/$G$23</f>
        <v>0.94963363510799437</v>
      </c>
    </row>
    <row r="11" spans="1:15" s="68" customFormat="1" ht="17.100000000000001" customHeight="1" x14ac:dyDescent="0.2">
      <c r="A11" s="351" t="s">
        <v>372</v>
      </c>
      <c r="B11" s="249">
        <v>4252.6373900000008</v>
      </c>
      <c r="C11" s="213">
        <v>2651.8370000000004</v>
      </c>
      <c r="D11" s="106">
        <f t="shared" si="0"/>
        <v>0.14991313448719051</v>
      </c>
      <c r="E11" s="213">
        <v>1600.8003900000001</v>
      </c>
      <c r="F11" s="106">
        <f>E11/$E$23</f>
        <v>0.20594610443779029</v>
      </c>
      <c r="G11" s="213"/>
      <c r="H11" s="107">
        <f>G11/$G$23</f>
        <v>0</v>
      </c>
    </row>
    <row r="12" spans="1:15" s="68" customFormat="1" ht="17.100000000000001" customHeight="1" x14ac:dyDescent="0.2">
      <c r="A12" s="352" t="s">
        <v>373</v>
      </c>
      <c r="B12" s="249"/>
      <c r="C12" s="213"/>
      <c r="D12" s="106"/>
      <c r="E12" s="213">
        <v>725.15688999999998</v>
      </c>
      <c r="F12" s="106"/>
      <c r="G12" s="213"/>
      <c r="H12" s="107"/>
    </row>
    <row r="13" spans="1:15" s="68" customFormat="1" ht="17.100000000000001" customHeight="1" x14ac:dyDescent="0.2">
      <c r="A13" s="351" t="s">
        <v>374</v>
      </c>
      <c r="B13" s="249">
        <v>137.19441399999999</v>
      </c>
      <c r="C13" s="213">
        <v>60.477318999999994</v>
      </c>
      <c r="D13" s="106">
        <f>C13/$C$23</f>
        <v>3.4188920573442936E-3</v>
      </c>
      <c r="E13" s="213">
        <v>76.717095000000015</v>
      </c>
      <c r="F13" s="106">
        <f>E13/$E$23</f>
        <v>9.8698044788918891E-3</v>
      </c>
      <c r="G13" s="213"/>
      <c r="H13" s="107">
        <f>G13/$G$23</f>
        <v>0</v>
      </c>
    </row>
    <row r="14" spans="1:15" s="68" customFormat="1" ht="17.100000000000001" customHeight="1" x14ac:dyDescent="0.2">
      <c r="A14" s="351" t="s">
        <v>375</v>
      </c>
      <c r="B14" s="249">
        <v>16.197999999999997</v>
      </c>
      <c r="C14" s="213">
        <v>8.9449999999999985</v>
      </c>
      <c r="D14" s="106">
        <f t="shared" ref="D14:D20" si="1">C14/$C$23</f>
        <v>5.0567700352167899E-4</v>
      </c>
      <c r="E14" s="213">
        <v>7.2529999999999992</v>
      </c>
      <c r="F14" s="106">
        <f t="shared" ref="F14:F20" si="2">E14/$E$23</f>
        <v>9.3311265090789534E-4</v>
      </c>
      <c r="G14" s="213"/>
      <c r="H14" s="107">
        <f t="shared" ref="H14:H19" si="3">G14/$G$23</f>
        <v>0</v>
      </c>
    </row>
    <row r="15" spans="1:15" s="68" customFormat="1" ht="17.100000000000001" customHeight="1" x14ac:dyDescent="0.2">
      <c r="A15" s="353" t="s">
        <v>376</v>
      </c>
      <c r="B15" s="249">
        <v>1076.3463333333334</v>
      </c>
      <c r="C15" s="213">
        <v>202.03</v>
      </c>
      <c r="D15" s="106">
        <f t="shared" si="1"/>
        <v>1.1421120740244251E-2</v>
      </c>
      <c r="E15" s="213">
        <v>874.31633333333343</v>
      </c>
      <c r="F15" s="106">
        <f t="shared" si="2"/>
        <v>0.11248250813852723</v>
      </c>
      <c r="G15" s="213"/>
      <c r="H15" s="107">
        <f t="shared" si="3"/>
        <v>0</v>
      </c>
    </row>
    <row r="16" spans="1:15" s="68" customFormat="1" ht="17.100000000000001" customHeight="1" x14ac:dyDescent="0.2">
      <c r="A16" s="349" t="s">
        <v>319</v>
      </c>
      <c r="B16" s="249">
        <f>B17+B18</f>
        <v>1498.4270000000001</v>
      </c>
      <c r="C16" s="213">
        <f>C17+C18</f>
        <v>1328.3120000000001</v>
      </c>
      <c r="D16" s="106">
        <f t="shared" si="1"/>
        <v>7.5091876120948975E-2</v>
      </c>
      <c r="E16" s="213">
        <f>E17+E18</f>
        <v>170.11499999999998</v>
      </c>
      <c r="F16" s="106">
        <f t="shared" si="2"/>
        <v>2.188562782423778E-2</v>
      </c>
      <c r="G16" s="213"/>
      <c r="H16" s="107">
        <f t="shared" si="3"/>
        <v>0</v>
      </c>
    </row>
    <row r="17" spans="1:9" s="68" customFormat="1" ht="17.100000000000001" customHeight="1" x14ac:dyDescent="0.2">
      <c r="A17" s="351" t="s">
        <v>247</v>
      </c>
      <c r="B17" s="249">
        <v>1328.3120000000001</v>
      </c>
      <c r="C17" s="213">
        <v>1328.3120000000001</v>
      </c>
      <c r="D17" s="106">
        <f t="shared" si="1"/>
        <v>7.5091876120948975E-2</v>
      </c>
      <c r="E17" s="213"/>
      <c r="F17" s="106">
        <f t="shared" si="2"/>
        <v>0</v>
      </c>
      <c r="G17" s="213"/>
      <c r="H17" s="107">
        <f t="shared" si="3"/>
        <v>0</v>
      </c>
    </row>
    <row r="18" spans="1:9" s="68" customFormat="1" ht="17.100000000000001" customHeight="1" x14ac:dyDescent="0.2">
      <c r="A18" s="351" t="s">
        <v>377</v>
      </c>
      <c r="B18" s="249">
        <v>170.11499999999998</v>
      </c>
      <c r="C18" s="213"/>
      <c r="D18" s="106">
        <f t="shared" si="1"/>
        <v>0</v>
      </c>
      <c r="E18" s="213">
        <v>170.11499999999998</v>
      </c>
      <c r="F18" s="106">
        <f t="shared" si="2"/>
        <v>2.188562782423778E-2</v>
      </c>
      <c r="G18" s="213"/>
      <c r="H18" s="107">
        <f t="shared" si="3"/>
        <v>0</v>
      </c>
    </row>
    <row r="19" spans="1:9" s="68" customFormat="1" ht="17.100000000000001" customHeight="1" x14ac:dyDescent="0.2">
      <c r="A19" s="349" t="s">
        <v>320</v>
      </c>
      <c r="B19" s="249">
        <v>4.3148059999999999</v>
      </c>
      <c r="C19" s="213">
        <v>4.3148059999999999</v>
      </c>
      <c r="D19" s="106">
        <f t="shared" si="1"/>
        <v>2.4392377516571962E-4</v>
      </c>
      <c r="E19" s="213"/>
      <c r="F19" s="106">
        <f t="shared" si="2"/>
        <v>0</v>
      </c>
      <c r="G19" s="213"/>
      <c r="H19" s="107">
        <f t="shared" si="3"/>
        <v>0</v>
      </c>
    </row>
    <row r="20" spans="1:9" s="68" customFormat="1" ht="17.100000000000001" customHeight="1" x14ac:dyDescent="0.2">
      <c r="A20" s="349" t="s">
        <v>378</v>
      </c>
      <c r="B20" s="249">
        <v>481.29356236156576</v>
      </c>
      <c r="C20" s="213"/>
      <c r="D20" s="106">
        <f t="shared" si="1"/>
        <v>0</v>
      </c>
      <c r="E20" s="213">
        <v>481.29356236156576</v>
      </c>
      <c r="F20" s="106">
        <f t="shared" si="2"/>
        <v>6.1919359139680843E-2</v>
      </c>
      <c r="G20" s="213"/>
      <c r="H20" s="107"/>
    </row>
    <row r="21" spans="1:9" s="68" customFormat="1" ht="17.100000000000001" customHeight="1" x14ac:dyDescent="0.2">
      <c r="A21" s="349" t="s">
        <v>249</v>
      </c>
      <c r="B21" s="249"/>
      <c r="C21" s="213"/>
      <c r="D21" s="106"/>
      <c r="E21" s="213">
        <v>1390.1322909630799</v>
      </c>
      <c r="F21" s="106"/>
      <c r="G21" s="213">
        <v>74.735500000000002</v>
      </c>
      <c r="H21" s="107"/>
    </row>
    <row r="22" spans="1:9" s="68" customFormat="1" ht="17.100000000000001" customHeight="1" x14ac:dyDescent="0.2">
      <c r="A22" s="349"/>
      <c r="B22" s="249"/>
      <c r="C22" s="213"/>
      <c r="D22" s="106"/>
      <c r="E22" s="213"/>
      <c r="F22" s="106"/>
      <c r="G22" s="213"/>
      <c r="H22" s="107"/>
    </row>
    <row r="23" spans="1:9" s="68" customFormat="1" ht="17.100000000000001" customHeight="1" x14ac:dyDescent="0.2">
      <c r="A23" s="349" t="s">
        <v>330</v>
      </c>
      <c r="B23" s="249">
        <v>25481.036172255423</v>
      </c>
      <c r="C23" s="213">
        <v>17689.157184733467</v>
      </c>
      <c r="D23" s="106">
        <f>C23/$C$23</f>
        <v>1</v>
      </c>
      <c r="E23" s="213">
        <f>E8+E16+E19+E20+E21</f>
        <v>7772.9092976534084</v>
      </c>
      <c r="F23" s="106">
        <f>E23/$E$23</f>
        <v>1</v>
      </c>
      <c r="G23" s="213">
        <v>1483.8374808316246</v>
      </c>
      <c r="H23" s="107">
        <f>G23/$G$23</f>
        <v>1</v>
      </c>
      <c r="I23" s="350"/>
    </row>
    <row r="24" spans="1:9" s="68" customFormat="1" ht="17.100000000000001" customHeight="1" x14ac:dyDescent="0.25">
      <c r="A24" s="354" t="s">
        <v>373</v>
      </c>
      <c r="B24" s="355"/>
      <c r="C24" s="356"/>
      <c r="D24" s="357"/>
      <c r="E24" s="356">
        <f>E12</f>
        <v>725.15688999999998</v>
      </c>
      <c r="F24" s="357"/>
      <c r="G24" s="356"/>
      <c r="H24" s="358"/>
      <c r="I24" s="359"/>
    </row>
    <row r="25" spans="1:9" s="68" customFormat="1" ht="15.6" customHeight="1" x14ac:dyDescent="0.2">
      <c r="A25" s="111" t="s">
        <v>331</v>
      </c>
      <c r="B25" s="360"/>
      <c r="E25" s="361"/>
      <c r="F25" s="361"/>
    </row>
    <row r="26" spans="1:9" s="68" customFormat="1" ht="15.6" customHeight="1" x14ac:dyDescent="0.25">
      <c r="A26" s="362"/>
      <c r="B26" s="362"/>
      <c r="C26" s="363"/>
      <c r="D26" s="363"/>
      <c r="E26" s="363"/>
      <c r="F26" s="363"/>
      <c r="G26" s="363"/>
      <c r="H26" s="363"/>
    </row>
    <row r="27" spans="1:9" s="68" customFormat="1" ht="19.2" customHeight="1" x14ac:dyDescent="0.25">
      <c r="A27" s="1052"/>
      <c r="B27" s="1054" t="s">
        <v>379</v>
      </c>
      <c r="C27" s="1055"/>
      <c r="D27" s="1056" t="s">
        <v>380</v>
      </c>
      <c r="E27" s="1057"/>
      <c r="F27" s="1058"/>
      <c r="G27" s="1054" t="s">
        <v>369</v>
      </c>
      <c r="H27" s="1059"/>
      <c r="I27" s="359"/>
    </row>
    <row r="28" spans="1:9" s="68" customFormat="1" ht="19.2" customHeight="1" x14ac:dyDescent="0.2">
      <c r="A28" s="1053"/>
      <c r="B28" s="1060" t="s">
        <v>241</v>
      </c>
      <c r="C28" s="1060"/>
      <c r="D28" s="1060"/>
      <c r="E28" s="1060"/>
      <c r="F28" s="1060"/>
      <c r="G28" s="1060"/>
      <c r="H28" s="1061"/>
    </row>
    <row r="29" spans="1:9" s="68" customFormat="1" ht="17.100000000000001" customHeight="1" x14ac:dyDescent="0.2">
      <c r="A29" s="364"/>
      <c r="B29" s="365"/>
      <c r="C29" s="366"/>
      <c r="D29" s="366"/>
      <c r="E29" s="366"/>
      <c r="F29" s="366"/>
      <c r="G29" s="366"/>
      <c r="H29" s="367"/>
    </row>
    <row r="30" spans="1:9" s="68" customFormat="1" ht="16.8" customHeight="1" x14ac:dyDescent="0.2">
      <c r="A30" s="368" t="s">
        <v>381</v>
      </c>
      <c r="B30" s="1047">
        <v>17689.157184733471</v>
      </c>
      <c r="C30" s="1048"/>
      <c r="D30" s="1049">
        <v>7743.1250648756313</v>
      </c>
      <c r="E30" s="1049"/>
      <c r="F30" s="1049"/>
      <c r="G30" s="1050">
        <v>1483.8374808316246</v>
      </c>
      <c r="H30" s="1051"/>
    </row>
    <row r="31" spans="1:9" s="68" customFormat="1" ht="16.8" customHeight="1" x14ac:dyDescent="0.2">
      <c r="A31" s="369" t="s">
        <v>382</v>
      </c>
      <c r="B31" s="1047">
        <v>15417.028610878329</v>
      </c>
      <c r="C31" s="1048"/>
      <c r="D31" s="1049">
        <v>40417.804096214742</v>
      </c>
      <c r="E31" s="1049"/>
      <c r="F31" s="1049"/>
      <c r="G31" s="1050">
        <v>23156.684848477224</v>
      </c>
      <c r="H31" s="1051"/>
    </row>
    <row r="32" spans="1:9" s="68" customFormat="1" ht="17.100000000000001" customHeight="1" x14ac:dyDescent="0.2">
      <c r="A32" s="370" t="s">
        <v>383</v>
      </c>
      <c r="B32" s="1063">
        <f>B30/B31</f>
        <v>1.1473778528407164</v>
      </c>
      <c r="C32" s="1064"/>
      <c r="D32" s="1065">
        <f>D30/D31</f>
        <v>0.19157708435725729</v>
      </c>
      <c r="E32" s="1065"/>
      <c r="F32" s="1065"/>
      <c r="G32" s="1066">
        <f>G30/G31</f>
        <v>6.4078148082980083E-2</v>
      </c>
      <c r="H32" s="1067"/>
    </row>
    <row r="33" spans="1:8" s="68" customFormat="1" ht="26.1" customHeight="1" x14ac:dyDescent="0.2">
      <c r="A33" s="1062" t="s">
        <v>384</v>
      </c>
      <c r="B33" s="1062"/>
      <c r="C33" s="1062"/>
      <c r="D33" s="1062"/>
      <c r="E33" s="1062"/>
      <c r="F33" s="1062"/>
      <c r="G33" s="1062"/>
      <c r="H33" s="1062"/>
    </row>
    <row r="34" spans="1:8" ht="95.1" customHeight="1" x14ac:dyDescent="0.3">
      <c r="A34" s="371"/>
      <c r="B34" s="371"/>
      <c r="C34" s="363"/>
      <c r="D34" s="363"/>
      <c r="E34" s="363"/>
      <c r="F34" s="363"/>
      <c r="G34" s="363"/>
      <c r="H34" s="363"/>
    </row>
    <row r="35" spans="1:8" x14ac:dyDescent="0.3">
      <c r="A35" s="372"/>
      <c r="B35" s="372"/>
    </row>
    <row r="36" spans="1:8" x14ac:dyDescent="0.3">
      <c r="A36" s="372"/>
      <c r="B36" s="372"/>
    </row>
  </sheetData>
  <mergeCells count="22">
    <mergeCell ref="A33:H33"/>
    <mergeCell ref="B31:C31"/>
    <mergeCell ref="D31:F31"/>
    <mergeCell ref="G31:H31"/>
    <mergeCell ref="B32:C32"/>
    <mergeCell ref="D32:F32"/>
    <mergeCell ref="G32:H32"/>
    <mergeCell ref="B30:C30"/>
    <mergeCell ref="D30:F30"/>
    <mergeCell ref="G30:H30"/>
    <mergeCell ref="A1:H1"/>
    <mergeCell ref="I1:O1"/>
    <mergeCell ref="A3:A4"/>
    <mergeCell ref="C3:D3"/>
    <mergeCell ref="E3:F3"/>
    <mergeCell ref="G3:H3"/>
    <mergeCell ref="B4:C4"/>
    <mergeCell ref="A27:A28"/>
    <mergeCell ref="B27:C27"/>
    <mergeCell ref="D27:F27"/>
    <mergeCell ref="G27:H27"/>
    <mergeCell ref="B28:H28"/>
  </mergeCells>
  <conditionalFormatting sqref="A29:H32">
    <cfRule type="expression" dxfId="62" priority="2">
      <formula>MOD(ROW(),2)=1</formula>
    </cfRule>
  </conditionalFormatting>
  <conditionalFormatting sqref="A5:H24">
    <cfRule type="expression" dxfId="61" priority="1">
      <formula>MOD(ROW(),2)=0</formula>
    </cfRule>
  </conditionalFormatting>
  <hyperlinks>
    <hyperlink ref="H2" location="Inhalt!A30" display="zurück"/>
    <hyperlink ref="O2" location="Inhalt!A30"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view="pageLayout" topLeftCell="A3" zoomScaleNormal="100" workbookViewId="0">
      <selection activeCell="K16" sqref="K16"/>
    </sheetView>
  </sheetViews>
  <sheetFormatPr baseColWidth="10" defaultColWidth="10.44140625" defaultRowHeight="14.4" x14ac:dyDescent="0.3"/>
  <cols>
    <col min="1" max="1" width="7.44140625" style="87" customWidth="1"/>
    <col min="2" max="3" width="12" style="64" customWidth="1"/>
    <col min="4" max="5" width="10.5546875" style="64" customWidth="1"/>
    <col min="6" max="16384" width="10.44140625" style="64"/>
  </cols>
  <sheetData>
    <row r="1" spans="1:11" s="68" customFormat="1" ht="29.7" customHeight="1" x14ac:dyDescent="0.2">
      <c r="A1" s="1069" t="s">
        <v>385</v>
      </c>
      <c r="B1" s="1069"/>
      <c r="C1" s="1069"/>
      <c r="D1" s="1069"/>
      <c r="E1" s="1069"/>
      <c r="F1" s="1069"/>
      <c r="G1" s="1069"/>
      <c r="H1" s="1069"/>
    </row>
    <row r="2" spans="1:11" s="68" customFormat="1" ht="14.25" customHeight="1" x14ac:dyDescent="0.3">
      <c r="A2" s="1070" t="s">
        <v>789</v>
      </c>
      <c r="B2" s="1070"/>
      <c r="C2" s="66"/>
      <c r="D2" s="66"/>
      <c r="H2" s="138" t="s">
        <v>156</v>
      </c>
    </row>
    <row r="3" spans="1:11" s="68" customFormat="1" ht="84.6" customHeight="1" x14ac:dyDescent="0.2">
      <c r="A3" s="1071" t="s">
        <v>157</v>
      </c>
      <c r="B3" s="373" t="s">
        <v>386</v>
      </c>
      <c r="C3" s="373" t="s">
        <v>387</v>
      </c>
      <c r="D3" s="373" t="s">
        <v>388</v>
      </c>
      <c r="E3" s="373" t="s">
        <v>389</v>
      </c>
      <c r="F3" s="373" t="s">
        <v>390</v>
      </c>
      <c r="G3" s="373" t="s">
        <v>391</v>
      </c>
      <c r="H3" s="373" t="s">
        <v>392</v>
      </c>
    </row>
    <row r="4" spans="1:11" s="68" customFormat="1" ht="19.2" customHeight="1" x14ac:dyDescent="0.2">
      <c r="A4" s="1071"/>
      <c r="B4" s="1072" t="s">
        <v>393</v>
      </c>
      <c r="C4" s="1072"/>
      <c r="D4" s="1072"/>
      <c r="E4" s="1072"/>
      <c r="F4" s="1072"/>
      <c r="G4" s="1072"/>
      <c r="H4" s="1072"/>
    </row>
    <row r="5" spans="1:11" s="68" customFormat="1" ht="10.199999999999999" customHeight="1" x14ac:dyDescent="0.2">
      <c r="A5" s="374"/>
      <c r="B5" s="375"/>
      <c r="C5" s="375"/>
      <c r="D5" s="375"/>
      <c r="E5" s="375"/>
      <c r="F5" s="375"/>
      <c r="G5" s="375"/>
      <c r="H5" s="376"/>
    </row>
    <row r="6" spans="1:11" s="68" customFormat="1" ht="59.4" customHeight="1" x14ac:dyDescent="0.2">
      <c r="A6" s="377" t="s">
        <v>394</v>
      </c>
      <c r="B6" s="967">
        <v>136.44941811376032</v>
      </c>
      <c r="C6" s="967">
        <v>136.44941811376032</v>
      </c>
      <c r="D6" s="967">
        <v>61.421996833405188</v>
      </c>
      <c r="E6" s="967">
        <v>23.119006850197387</v>
      </c>
      <c r="F6" s="967">
        <v>34.671510275296079</v>
      </c>
      <c r="G6" s="967">
        <v>17.236570821528336</v>
      </c>
      <c r="H6" s="968">
        <v>136.449084780427</v>
      </c>
    </row>
    <row r="7" spans="1:11" s="68" customFormat="1" ht="15" customHeight="1" x14ac:dyDescent="0.2">
      <c r="A7" s="379">
        <v>2018</v>
      </c>
      <c r="B7" s="967">
        <v>133.14155343221464</v>
      </c>
      <c r="C7" s="967">
        <v>132.5213288044248</v>
      </c>
      <c r="D7" s="967">
        <v>64.758025247203008</v>
      </c>
      <c r="E7" s="967">
        <v>19.961399999999998</v>
      </c>
      <c r="F7" s="967">
        <v>32.568600000000004</v>
      </c>
      <c r="G7" s="967">
        <v>18.339202907409891</v>
      </c>
      <c r="H7" s="968">
        <v>135.62722815461291</v>
      </c>
    </row>
    <row r="8" spans="1:11" s="68" customFormat="1" ht="15" customHeight="1" x14ac:dyDescent="0.2">
      <c r="A8" s="379">
        <v>2019</v>
      </c>
      <c r="B8" s="967">
        <v>129.8336887506689</v>
      </c>
      <c r="C8" s="967">
        <v>128.59323949508928</v>
      </c>
      <c r="D8" s="967"/>
      <c r="E8" s="967"/>
      <c r="F8" s="967"/>
      <c r="G8" s="967"/>
      <c r="H8" s="968"/>
    </row>
    <row r="9" spans="1:11" s="68" customFormat="1" ht="15" customHeight="1" x14ac:dyDescent="0.2">
      <c r="A9" s="379">
        <v>2020</v>
      </c>
      <c r="B9" s="967">
        <v>126.52582406912319</v>
      </c>
      <c r="C9" s="967">
        <v>124.66515018575375</v>
      </c>
      <c r="D9" s="967"/>
      <c r="E9" s="967"/>
      <c r="F9" s="967"/>
      <c r="G9" s="967"/>
      <c r="H9" s="968"/>
    </row>
    <row r="10" spans="1:11" s="68" customFormat="1" ht="15" hidden="1" customHeight="1" x14ac:dyDescent="0.2">
      <c r="A10" s="379">
        <v>2021</v>
      </c>
      <c r="B10" s="967">
        <v>123.21795938757749</v>
      </c>
      <c r="C10" s="967">
        <v>120.73706087641823</v>
      </c>
      <c r="D10" s="967"/>
      <c r="E10" s="967"/>
      <c r="F10" s="967"/>
      <c r="G10" s="967"/>
      <c r="H10" s="968"/>
    </row>
    <row r="11" spans="1:11" s="68" customFormat="1" ht="15" hidden="1" customHeight="1" x14ac:dyDescent="0.2">
      <c r="A11" s="379">
        <v>2022</v>
      </c>
      <c r="B11" s="967">
        <v>119.91009470603177</v>
      </c>
      <c r="C11" s="967">
        <v>116.80897156708269</v>
      </c>
      <c r="D11" s="967"/>
      <c r="E11" s="967"/>
      <c r="F11" s="967"/>
      <c r="G11" s="967"/>
      <c r="H11" s="968"/>
    </row>
    <row r="12" spans="1:11" s="68" customFormat="1" ht="15" hidden="1" customHeight="1" x14ac:dyDescent="0.2">
      <c r="A12" s="379">
        <v>2023</v>
      </c>
      <c r="B12" s="967">
        <v>116.60223002448606</v>
      </c>
      <c r="C12" s="967">
        <v>112.88088225774717</v>
      </c>
      <c r="D12" s="967"/>
      <c r="E12" s="967"/>
      <c r="F12" s="967"/>
      <c r="G12" s="967"/>
      <c r="H12" s="968"/>
    </row>
    <row r="13" spans="1:11" s="68" customFormat="1" ht="15" hidden="1" customHeight="1" x14ac:dyDescent="0.2">
      <c r="A13" s="379">
        <v>2024</v>
      </c>
      <c r="B13" s="967">
        <v>113.29436534294035</v>
      </c>
      <c r="C13" s="967">
        <v>108.95279294841164</v>
      </c>
      <c r="D13" s="967"/>
      <c r="E13" s="967"/>
      <c r="F13" s="967"/>
      <c r="G13" s="967"/>
      <c r="H13" s="968"/>
    </row>
    <row r="14" spans="1:11" ht="15" customHeight="1" x14ac:dyDescent="0.3">
      <c r="A14" s="379">
        <v>2025</v>
      </c>
      <c r="B14" s="967">
        <v>109.98650066139464</v>
      </c>
      <c r="C14" s="967">
        <v>105.02470363907611</v>
      </c>
      <c r="D14" s="967"/>
      <c r="E14" s="967"/>
      <c r="F14" s="967"/>
      <c r="G14" s="967"/>
      <c r="H14" s="968"/>
      <c r="I14" s="68"/>
      <c r="J14" s="68"/>
      <c r="K14" s="68"/>
    </row>
    <row r="15" spans="1:11" ht="15" hidden="1" customHeight="1" x14ac:dyDescent="0.3">
      <c r="A15" s="379">
        <v>2026</v>
      </c>
      <c r="B15" s="967">
        <v>106.67863597984893</v>
      </c>
      <c r="C15" s="967">
        <v>101.09661432974058</v>
      </c>
      <c r="D15" s="967"/>
      <c r="E15" s="967"/>
      <c r="F15" s="967"/>
      <c r="G15" s="967"/>
      <c r="H15" s="968"/>
      <c r="I15" s="68"/>
      <c r="J15" s="68"/>
      <c r="K15" s="68"/>
    </row>
    <row r="16" spans="1:11" ht="15" hidden="1" customHeight="1" x14ac:dyDescent="0.3">
      <c r="A16" s="379">
        <v>2027</v>
      </c>
      <c r="B16" s="967">
        <v>103.37077129830323</v>
      </c>
      <c r="C16" s="967">
        <v>97.168525020405056</v>
      </c>
      <c r="D16" s="967"/>
      <c r="E16" s="967"/>
      <c r="F16" s="967"/>
      <c r="G16" s="967"/>
      <c r="H16" s="968"/>
      <c r="I16" s="68"/>
      <c r="J16" s="68"/>
      <c r="K16" s="68"/>
    </row>
    <row r="17" spans="1:8" ht="15" hidden="1" customHeight="1" x14ac:dyDescent="0.3">
      <c r="A17" s="379">
        <v>2028</v>
      </c>
      <c r="B17" s="967">
        <v>100.0629066167575</v>
      </c>
      <c r="C17" s="967">
        <v>93.240435711069523</v>
      </c>
      <c r="D17" s="967"/>
      <c r="E17" s="967"/>
      <c r="F17" s="967"/>
      <c r="G17" s="967"/>
      <c r="H17" s="968"/>
    </row>
    <row r="18" spans="1:8" ht="15" hidden="1" customHeight="1" x14ac:dyDescent="0.3">
      <c r="A18" s="379">
        <v>2029</v>
      </c>
      <c r="B18" s="967">
        <v>96.755041935211793</v>
      </c>
      <c r="C18" s="967">
        <v>89.312346401734004</v>
      </c>
      <c r="D18" s="967"/>
      <c r="E18" s="967"/>
      <c r="F18" s="967"/>
      <c r="G18" s="967"/>
      <c r="H18" s="968"/>
    </row>
    <row r="19" spans="1:8" ht="15" customHeight="1" x14ac:dyDescent="0.3">
      <c r="A19" s="379">
        <v>2030</v>
      </c>
      <c r="B19" s="967">
        <v>93.447177253666084</v>
      </c>
      <c r="C19" s="967">
        <v>85.384257092398471</v>
      </c>
      <c r="D19" s="967"/>
      <c r="E19" s="967"/>
      <c r="F19" s="967"/>
      <c r="G19" s="967"/>
      <c r="H19" s="968"/>
    </row>
    <row r="20" spans="1:8" ht="15" hidden="1" customHeight="1" x14ac:dyDescent="0.3">
      <c r="A20" s="379">
        <v>2031</v>
      </c>
      <c r="B20" s="967">
        <v>90.139312572120375</v>
      </c>
      <c r="C20" s="967">
        <v>81.456167783062952</v>
      </c>
      <c r="D20" s="967"/>
      <c r="E20" s="967"/>
      <c r="F20" s="967"/>
      <c r="G20" s="967"/>
      <c r="H20" s="968"/>
    </row>
    <row r="21" spans="1:8" ht="15" hidden="1" customHeight="1" x14ac:dyDescent="0.3">
      <c r="A21" s="379">
        <v>2032</v>
      </c>
      <c r="B21" s="967">
        <v>86.831447890574665</v>
      </c>
      <c r="C21" s="967">
        <v>77.528078473727419</v>
      </c>
      <c r="D21" s="967"/>
      <c r="E21" s="967"/>
      <c r="F21" s="967"/>
      <c r="G21" s="967"/>
      <c r="H21" s="968"/>
    </row>
    <row r="22" spans="1:8" ht="15" hidden="1" customHeight="1" x14ac:dyDescent="0.3">
      <c r="A22" s="379">
        <v>2033</v>
      </c>
      <c r="B22" s="967">
        <v>83.523583209028942</v>
      </c>
      <c r="C22" s="967">
        <v>73.5999891643919</v>
      </c>
      <c r="D22" s="967"/>
      <c r="E22" s="967"/>
      <c r="F22" s="967"/>
      <c r="G22" s="967"/>
      <c r="H22" s="968"/>
    </row>
    <row r="23" spans="1:8" ht="15" hidden="1" customHeight="1" x14ac:dyDescent="0.3">
      <c r="A23" s="379">
        <v>2034</v>
      </c>
      <c r="B23" s="967">
        <v>80.215718527483247</v>
      </c>
      <c r="C23" s="967">
        <v>69.671899855056367</v>
      </c>
      <c r="D23" s="967"/>
      <c r="E23" s="967"/>
      <c r="F23" s="967"/>
      <c r="G23" s="967"/>
      <c r="H23" s="968"/>
    </row>
    <row r="24" spans="1:8" ht="15" customHeight="1" x14ac:dyDescent="0.3">
      <c r="A24" s="379">
        <v>2035</v>
      </c>
      <c r="B24" s="967">
        <v>76.907853845937524</v>
      </c>
      <c r="C24" s="967">
        <v>65.743810545720848</v>
      </c>
      <c r="D24" s="967"/>
      <c r="E24" s="967"/>
      <c r="F24" s="967"/>
      <c r="G24" s="967"/>
      <c r="H24" s="968"/>
    </row>
    <row r="25" spans="1:8" ht="15" hidden="1" customHeight="1" x14ac:dyDescent="0.3">
      <c r="A25" s="379">
        <v>2036</v>
      </c>
      <c r="B25" s="967">
        <v>73.599989164391829</v>
      </c>
      <c r="C25" s="967">
        <v>61.815721236385308</v>
      </c>
      <c r="D25" s="967"/>
      <c r="E25" s="967"/>
      <c r="F25" s="967"/>
      <c r="G25" s="967"/>
      <c r="H25" s="968"/>
    </row>
    <row r="26" spans="1:8" ht="15" hidden="1" customHeight="1" x14ac:dyDescent="0.3">
      <c r="A26" s="379">
        <v>2037</v>
      </c>
      <c r="B26" s="967">
        <v>70.292124482846106</v>
      </c>
      <c r="C26" s="967">
        <v>57.887631927049782</v>
      </c>
      <c r="D26" s="967"/>
      <c r="E26" s="967"/>
      <c r="F26" s="967"/>
      <c r="G26" s="967"/>
      <c r="H26" s="968"/>
    </row>
    <row r="27" spans="1:8" ht="15" hidden="1" customHeight="1" x14ac:dyDescent="0.3">
      <c r="A27" s="379">
        <v>2038</v>
      </c>
      <c r="B27" s="967">
        <v>66.984259801300396</v>
      </c>
      <c r="C27" s="967">
        <v>53.959542617714256</v>
      </c>
      <c r="D27" s="967"/>
      <c r="E27" s="967"/>
      <c r="F27" s="967"/>
      <c r="G27" s="967"/>
      <c r="H27" s="968"/>
    </row>
    <row r="28" spans="1:8" ht="15" hidden="1" customHeight="1" x14ac:dyDescent="0.3">
      <c r="A28" s="379">
        <v>2039</v>
      </c>
      <c r="B28" s="967">
        <v>63.676395119754702</v>
      </c>
      <c r="C28" s="967">
        <v>50.03145330837873</v>
      </c>
      <c r="D28" s="967"/>
      <c r="E28" s="967"/>
      <c r="F28" s="967"/>
      <c r="G28" s="967"/>
      <c r="H28" s="968"/>
    </row>
    <row r="29" spans="1:8" ht="15" customHeight="1" x14ac:dyDescent="0.3">
      <c r="A29" s="379">
        <v>2040</v>
      </c>
      <c r="B29" s="967">
        <v>60.368530438209</v>
      </c>
      <c r="C29" s="967">
        <v>46.103363999043204</v>
      </c>
      <c r="D29" s="967"/>
      <c r="E29" s="967"/>
      <c r="F29" s="967"/>
      <c r="G29" s="967"/>
      <c r="H29" s="968"/>
    </row>
    <row r="30" spans="1:8" ht="15" hidden="1" customHeight="1" x14ac:dyDescent="0.3">
      <c r="A30" s="379">
        <v>2041</v>
      </c>
      <c r="B30" s="967">
        <v>57.06066575666329</v>
      </c>
      <c r="C30" s="967">
        <v>42.175274689707678</v>
      </c>
      <c r="D30" s="967"/>
      <c r="E30" s="967"/>
      <c r="F30" s="967"/>
      <c r="G30" s="967"/>
      <c r="H30" s="968"/>
    </row>
    <row r="31" spans="1:8" ht="15" hidden="1" customHeight="1" x14ac:dyDescent="0.3">
      <c r="A31" s="379">
        <v>2042</v>
      </c>
      <c r="B31" s="967">
        <v>53.752801075117588</v>
      </c>
      <c r="C31" s="967">
        <v>38.247185380372144</v>
      </c>
      <c r="D31" s="967"/>
      <c r="E31" s="967"/>
      <c r="F31" s="967"/>
      <c r="G31" s="967"/>
      <c r="H31" s="968"/>
    </row>
    <row r="32" spans="1:8" ht="15" hidden="1" customHeight="1" x14ac:dyDescent="0.3">
      <c r="A32" s="379">
        <v>2043</v>
      </c>
      <c r="B32" s="967">
        <v>50.444936393571886</v>
      </c>
      <c r="C32" s="967">
        <v>34.319096071036618</v>
      </c>
      <c r="D32" s="967"/>
      <c r="E32" s="967"/>
      <c r="F32" s="967"/>
      <c r="G32" s="967"/>
      <c r="H32" s="968"/>
    </row>
    <row r="33" spans="1:8" ht="15" hidden="1" customHeight="1" x14ac:dyDescent="0.3">
      <c r="A33" s="379">
        <v>2044</v>
      </c>
      <c r="B33" s="967">
        <v>47.137071712026184</v>
      </c>
      <c r="C33" s="967">
        <v>30.391006761701096</v>
      </c>
      <c r="D33" s="967"/>
      <c r="E33" s="967"/>
      <c r="F33" s="967"/>
      <c r="G33" s="967"/>
      <c r="H33" s="968"/>
    </row>
    <row r="34" spans="1:8" ht="15" customHeight="1" x14ac:dyDescent="0.3">
      <c r="A34" s="379">
        <v>2045</v>
      </c>
      <c r="B34" s="967">
        <v>43.829207030480482</v>
      </c>
      <c r="C34" s="967">
        <v>26.462917452365573</v>
      </c>
      <c r="D34" s="967"/>
      <c r="E34" s="967"/>
      <c r="F34" s="967"/>
      <c r="G34" s="967"/>
      <c r="H34" s="968"/>
    </row>
    <row r="35" spans="1:8" ht="15" hidden="1" customHeight="1" x14ac:dyDescent="0.3">
      <c r="A35" s="379">
        <v>2046</v>
      </c>
      <c r="B35" s="967">
        <v>40.52134234893478</v>
      </c>
      <c r="C35" s="967">
        <v>22.534828143030051</v>
      </c>
      <c r="D35" s="967"/>
      <c r="E35" s="967"/>
      <c r="F35" s="967"/>
      <c r="G35" s="967"/>
      <c r="H35" s="968"/>
    </row>
    <row r="36" spans="1:8" ht="15" hidden="1" customHeight="1" x14ac:dyDescent="0.3">
      <c r="A36" s="379">
        <v>2047</v>
      </c>
      <c r="B36" s="967">
        <v>37.213477667389071</v>
      </c>
      <c r="C36" s="967">
        <v>18.606738833694529</v>
      </c>
      <c r="D36" s="967"/>
      <c r="E36" s="967"/>
      <c r="F36" s="967"/>
      <c r="G36" s="967"/>
      <c r="H36" s="968"/>
    </row>
    <row r="37" spans="1:8" ht="15" hidden="1" customHeight="1" x14ac:dyDescent="0.3">
      <c r="A37" s="379">
        <v>2048</v>
      </c>
      <c r="B37" s="967">
        <v>33.905612985843369</v>
      </c>
      <c r="C37" s="967">
        <v>14.678649524359006</v>
      </c>
      <c r="D37" s="967"/>
      <c r="E37" s="967"/>
      <c r="F37" s="967"/>
      <c r="G37" s="967"/>
      <c r="H37" s="968"/>
    </row>
    <row r="38" spans="1:8" ht="15" hidden="1" customHeight="1" x14ac:dyDescent="0.3">
      <c r="A38" s="379">
        <v>2049</v>
      </c>
      <c r="B38" s="967">
        <v>30.597748304297664</v>
      </c>
      <c r="C38" s="967">
        <v>10.75056021502348</v>
      </c>
      <c r="D38" s="967"/>
      <c r="E38" s="967"/>
      <c r="F38" s="967"/>
      <c r="G38" s="967"/>
      <c r="H38" s="968"/>
    </row>
    <row r="39" spans="1:8" ht="15" customHeight="1" x14ac:dyDescent="0.3">
      <c r="A39" s="380">
        <v>2050</v>
      </c>
      <c r="B39" s="969">
        <v>27.289883622752065</v>
      </c>
      <c r="C39" s="969">
        <v>6.8224709056880162</v>
      </c>
      <c r="D39" s="969"/>
      <c r="E39" s="969"/>
      <c r="F39" s="969"/>
      <c r="G39" s="969"/>
      <c r="H39" s="970"/>
    </row>
    <row r="40" spans="1:8" ht="9" customHeight="1" x14ac:dyDescent="0.3">
      <c r="A40" s="381"/>
      <c r="B40" s="382"/>
      <c r="C40" s="382"/>
      <c r="D40" s="378"/>
      <c r="E40" s="378"/>
      <c r="F40" s="378"/>
      <c r="G40" s="378"/>
      <c r="H40" s="378"/>
    </row>
    <row r="41" spans="1:8" ht="29.4" hidden="1" customHeight="1" x14ac:dyDescent="0.3">
      <c r="A41" s="1069" t="str">
        <f>A1</f>
        <v>M.1 Lösungsraum zum Erreichen der Klimaschutzziele in der Landesverwaltung</v>
      </c>
      <c r="B41" s="1069"/>
      <c r="C41" s="1069"/>
      <c r="D41" s="1069"/>
      <c r="E41" s="1069"/>
      <c r="F41" s="1069"/>
      <c r="G41" s="1069"/>
      <c r="H41" s="1069"/>
    </row>
    <row r="42" spans="1:8" ht="15.6" hidden="1" customHeight="1" x14ac:dyDescent="0.3">
      <c r="A42" s="1068" t="str">
        <f>A2</f>
        <v>Stand 01.06.2021</v>
      </c>
      <c r="B42" s="1068"/>
      <c r="C42" s="66"/>
      <c r="D42" s="66"/>
      <c r="E42" s="187"/>
    </row>
    <row r="43" spans="1:8" ht="15.6" customHeight="1" x14ac:dyDescent="0.3"/>
    <row r="44" spans="1:8" x14ac:dyDescent="0.3">
      <c r="A44" s="383"/>
    </row>
    <row r="45" spans="1:8" x14ac:dyDescent="0.3">
      <c r="A45" s="383"/>
    </row>
    <row r="46" spans="1:8" x14ac:dyDescent="0.3">
      <c r="A46" s="383"/>
    </row>
    <row r="47" spans="1:8" x14ac:dyDescent="0.3">
      <c r="A47" s="383"/>
    </row>
  </sheetData>
  <mergeCells count="6">
    <mergeCell ref="A42:B42"/>
    <mergeCell ref="A1:H1"/>
    <mergeCell ref="A2:B2"/>
    <mergeCell ref="A3:A4"/>
    <mergeCell ref="B4:H4"/>
    <mergeCell ref="A41:H41"/>
  </mergeCells>
  <conditionalFormatting sqref="A5:H39">
    <cfRule type="expression" dxfId="60" priority="1">
      <formula>MOD(ROW(),2)=0</formula>
    </cfRule>
  </conditionalFormatting>
  <hyperlinks>
    <hyperlink ref="H2" location="Inhalt!A34"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view="pageLayout" zoomScaleNormal="100" workbookViewId="0">
      <selection activeCell="K16" sqref="K16"/>
    </sheetView>
  </sheetViews>
  <sheetFormatPr baseColWidth="10" defaultColWidth="10.44140625" defaultRowHeight="14.4" x14ac:dyDescent="0.3"/>
  <cols>
    <col min="1" max="1" width="36.21875" style="10" customWidth="1"/>
    <col min="2" max="3" width="23.33203125" style="64" customWidth="1"/>
    <col min="4" max="16384" width="10.44140625" style="64"/>
  </cols>
  <sheetData>
    <row r="1" spans="1:3" s="68" customFormat="1" ht="29.7" customHeight="1" x14ac:dyDescent="0.2">
      <c r="A1" s="1069" t="s">
        <v>395</v>
      </c>
      <c r="B1" s="1069"/>
      <c r="C1" s="1069"/>
    </row>
    <row r="2" spans="1:3" s="68" customFormat="1" ht="14.25" customHeight="1" x14ac:dyDescent="0.3">
      <c r="A2" s="264" t="s">
        <v>789</v>
      </c>
      <c r="B2" s="66"/>
      <c r="C2" s="138" t="s">
        <v>156</v>
      </c>
    </row>
    <row r="3" spans="1:3" s="68" customFormat="1" ht="19.2" customHeight="1" x14ac:dyDescent="0.2">
      <c r="A3" s="384"/>
      <c r="B3" s="385" t="s">
        <v>394</v>
      </c>
      <c r="C3" s="386">
        <v>2018</v>
      </c>
    </row>
    <row r="4" spans="1:3" s="68" customFormat="1" ht="19.2" customHeight="1" x14ac:dyDescent="0.2">
      <c r="A4" s="387"/>
      <c r="B4" s="388"/>
      <c r="C4" s="389"/>
    </row>
    <row r="5" spans="1:3" s="68" customFormat="1" ht="17.399999999999999" customHeight="1" x14ac:dyDescent="0.2">
      <c r="A5" s="390" t="s">
        <v>396</v>
      </c>
      <c r="B5" s="391">
        <v>0.45</v>
      </c>
      <c r="C5" s="392">
        <v>0.47745675037837954</v>
      </c>
    </row>
    <row r="6" spans="1:3" s="68" customFormat="1" ht="17.399999999999999" customHeight="1" x14ac:dyDescent="0.2">
      <c r="A6" s="390" t="s">
        <v>397</v>
      </c>
      <c r="B6" s="391">
        <v>0.182</v>
      </c>
      <c r="C6" s="392">
        <v>0.16252332105139769</v>
      </c>
    </row>
    <row r="7" spans="1:3" s="68" customFormat="1" ht="17.399999999999999" customHeight="1" x14ac:dyDescent="0.2">
      <c r="A7" s="390" t="s">
        <v>398</v>
      </c>
      <c r="B7" s="391">
        <v>0.23</v>
      </c>
      <c r="C7" s="392">
        <v>0.21458971117108855</v>
      </c>
    </row>
    <row r="8" spans="1:3" s="68" customFormat="1" ht="17.399999999999999" customHeight="1" x14ac:dyDescent="0.2">
      <c r="A8" s="390" t="s">
        <v>399</v>
      </c>
      <c r="B8" s="391">
        <v>1.0179074903165946E-2</v>
      </c>
      <c r="C8" s="392">
        <v>1.0179074903165946E-2</v>
      </c>
    </row>
    <row r="9" spans="1:3" s="68" customFormat="1" ht="17.399999999999999" customHeight="1" x14ac:dyDescent="0.2">
      <c r="A9" s="390" t="s">
        <v>400</v>
      </c>
      <c r="B9" s="391">
        <v>8.3000000000000004E-2</v>
      </c>
      <c r="C9" s="392">
        <v>9.2493691588743876E-2</v>
      </c>
    </row>
    <row r="10" spans="1:3" s="68" customFormat="1" ht="17.399999999999999" customHeight="1" x14ac:dyDescent="0.2">
      <c r="A10" s="390" t="s">
        <v>401</v>
      </c>
      <c r="B10" s="391">
        <v>1.2032584652365481E-4</v>
      </c>
      <c r="C10" s="392">
        <v>1.2032584652365481E-4</v>
      </c>
    </row>
    <row r="11" spans="1:3" s="68" customFormat="1" ht="17.399999999999999" customHeight="1" x14ac:dyDescent="0.2">
      <c r="A11" s="390" t="s">
        <v>402</v>
      </c>
      <c r="B11" s="391">
        <v>0.03</v>
      </c>
      <c r="C11" s="392">
        <v>2.9491742439999843E-2</v>
      </c>
    </row>
    <row r="12" spans="1:3" s="68" customFormat="1" ht="17.399999999999999" customHeight="1" x14ac:dyDescent="0.2">
      <c r="A12" s="390" t="s">
        <v>403</v>
      </c>
      <c r="B12" s="391">
        <v>1.4999999999999999E-2</v>
      </c>
      <c r="C12" s="392">
        <v>1.3145382620700967E-2</v>
      </c>
    </row>
    <row r="13" spans="1:3" ht="17.399999999999999" customHeight="1" x14ac:dyDescent="0.3">
      <c r="A13" s="393" t="s">
        <v>404</v>
      </c>
      <c r="B13" s="394">
        <v>1.0002994007496895</v>
      </c>
      <c r="C13" s="395">
        <v>1</v>
      </c>
    </row>
    <row r="14" spans="1:3" x14ac:dyDescent="0.3">
      <c r="A14" s="64"/>
    </row>
    <row r="15" spans="1:3" x14ac:dyDescent="0.3">
      <c r="A15" s="64"/>
    </row>
    <row r="16" spans="1:3" x14ac:dyDescent="0.3">
      <c r="A16" s="64"/>
    </row>
  </sheetData>
  <mergeCells count="1">
    <mergeCell ref="A1:C1"/>
  </mergeCells>
  <conditionalFormatting sqref="A4:C13">
    <cfRule type="expression" dxfId="59" priority="1">
      <formula>MOD(ROW(),2)=1</formula>
    </cfRule>
  </conditionalFormatting>
  <hyperlinks>
    <hyperlink ref="C2" location="Inhalt!A36"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view="pageLayout" zoomScaleNormal="100" workbookViewId="0">
      <selection activeCell="K16" sqref="K16"/>
    </sheetView>
  </sheetViews>
  <sheetFormatPr baseColWidth="10" defaultColWidth="10.44140625" defaultRowHeight="14.4" x14ac:dyDescent="0.3"/>
  <cols>
    <col min="1" max="1" width="12" style="10" customWidth="1"/>
    <col min="2" max="7" width="12" style="64" customWidth="1"/>
    <col min="8" max="16384" width="10.44140625" style="64"/>
  </cols>
  <sheetData>
    <row r="1" spans="1:13" s="68" customFormat="1" ht="29.7" customHeight="1" x14ac:dyDescent="0.2">
      <c r="A1" s="1069" t="s">
        <v>405</v>
      </c>
      <c r="B1" s="1069"/>
      <c r="C1" s="1069"/>
      <c r="D1" s="1069"/>
      <c r="E1" s="1069"/>
      <c r="F1" s="1069"/>
      <c r="G1" s="1069"/>
    </row>
    <row r="2" spans="1:13" s="68" customFormat="1" ht="14.25" customHeight="1" x14ac:dyDescent="0.3">
      <c r="A2" s="65" t="s">
        <v>789</v>
      </c>
      <c r="B2" s="66"/>
      <c r="C2" s="66"/>
      <c r="D2" s="66"/>
      <c r="E2" s="66"/>
      <c r="F2" s="66"/>
      <c r="G2" s="201" t="s">
        <v>156</v>
      </c>
    </row>
    <row r="3" spans="1:13" s="68" customFormat="1" ht="19.2" customHeight="1" x14ac:dyDescent="0.2">
      <c r="A3" s="992" t="s">
        <v>157</v>
      </c>
      <c r="B3" s="997" t="s">
        <v>406</v>
      </c>
      <c r="C3" s="998"/>
      <c r="D3" s="998"/>
      <c r="E3" s="998"/>
      <c r="F3" s="997" t="s">
        <v>219</v>
      </c>
      <c r="G3" s="999"/>
    </row>
    <row r="4" spans="1:13" s="68" customFormat="1" ht="19.2" customHeight="1" x14ac:dyDescent="0.2">
      <c r="A4" s="993"/>
      <c r="B4" s="1003" t="s">
        <v>407</v>
      </c>
      <c r="C4" s="1004"/>
      <c r="D4" s="1005"/>
      <c r="E4" s="1018" t="s">
        <v>408</v>
      </c>
      <c r="F4" s="1073" t="s">
        <v>409</v>
      </c>
      <c r="G4" s="1073" t="s">
        <v>408</v>
      </c>
    </row>
    <row r="5" spans="1:13" s="68" customFormat="1" ht="38.1" customHeight="1" x14ac:dyDescent="0.2">
      <c r="A5" s="993"/>
      <c r="B5" s="116" t="s">
        <v>330</v>
      </c>
      <c r="C5" s="117" t="s">
        <v>410</v>
      </c>
      <c r="D5" s="396" t="s">
        <v>411</v>
      </c>
      <c r="E5" s="1017"/>
      <c r="F5" s="1074"/>
      <c r="G5" s="1074"/>
    </row>
    <row r="6" spans="1:13" s="68" customFormat="1" ht="19.2" customHeight="1" x14ac:dyDescent="0.2">
      <c r="A6" s="994"/>
      <c r="B6" s="1003" t="s">
        <v>241</v>
      </c>
      <c r="C6" s="1004"/>
      <c r="D6" s="1005"/>
      <c r="E6" s="116" t="s">
        <v>285</v>
      </c>
      <c r="F6" s="117" t="s">
        <v>241</v>
      </c>
      <c r="G6" s="117" t="s">
        <v>285</v>
      </c>
    </row>
    <row r="7" spans="1:13" s="68" customFormat="1" ht="17.100000000000001" customHeight="1" x14ac:dyDescent="0.2">
      <c r="A7" s="397"/>
      <c r="B7" s="398"/>
      <c r="C7" s="399"/>
      <c r="D7" s="399"/>
      <c r="E7" s="399"/>
      <c r="F7" s="399"/>
      <c r="G7" s="400"/>
    </row>
    <row r="8" spans="1:13" s="68" customFormat="1" ht="17.100000000000001" customHeight="1" x14ac:dyDescent="0.2">
      <c r="A8" s="120" t="s">
        <v>189</v>
      </c>
      <c r="B8" s="401">
        <v>84981.388888888891</v>
      </c>
      <c r="C8" s="402">
        <v>84981.388888888891</v>
      </c>
      <c r="D8" s="402" t="s">
        <v>357</v>
      </c>
      <c r="E8" s="403">
        <v>0</v>
      </c>
      <c r="F8" s="402">
        <v>2631183.888888889</v>
      </c>
      <c r="G8" s="404">
        <v>0</v>
      </c>
    </row>
    <row r="9" spans="1:13" s="68" customFormat="1" ht="17.100000000000001" hidden="1" customHeight="1" x14ac:dyDescent="0.2">
      <c r="A9" s="120" t="s">
        <v>226</v>
      </c>
      <c r="B9" s="401">
        <v>87444.444444444438</v>
      </c>
      <c r="C9" s="402">
        <v>87444.444444444438</v>
      </c>
      <c r="D9" s="402" t="s">
        <v>357</v>
      </c>
      <c r="E9" s="403">
        <v>2.8983470236947306E-2</v>
      </c>
      <c r="F9" s="402">
        <v>2601596.388888889</v>
      </c>
      <c r="G9" s="404">
        <v>-1.124493811509859E-2</v>
      </c>
    </row>
    <row r="10" spans="1:13" s="68" customFormat="1" ht="17.100000000000001" hidden="1" customHeight="1" x14ac:dyDescent="0.2">
      <c r="A10" s="120" t="s">
        <v>227</v>
      </c>
      <c r="B10" s="401">
        <v>87439.722222222219</v>
      </c>
      <c r="C10" s="402">
        <v>87439.722222222219</v>
      </c>
      <c r="D10" s="402" t="s">
        <v>357</v>
      </c>
      <c r="E10" s="403">
        <v>2.8927902514602869E-2</v>
      </c>
      <c r="F10" s="402">
        <v>2535288.888888889</v>
      </c>
      <c r="G10" s="404">
        <v>-3.6445571290152239E-2</v>
      </c>
    </row>
    <row r="11" spans="1:13" s="68" customFormat="1" ht="17.100000000000001" hidden="1" customHeight="1" x14ac:dyDescent="0.2">
      <c r="A11" s="120" t="s">
        <v>228</v>
      </c>
      <c r="B11" s="401">
        <v>88410.555555555547</v>
      </c>
      <c r="C11" s="402">
        <v>88410.555555555547</v>
      </c>
      <c r="D11" s="402" t="s">
        <v>357</v>
      </c>
      <c r="E11" s="403">
        <v>4.0351972490708751E-2</v>
      </c>
      <c r="F11" s="402">
        <v>2564968.0555555555</v>
      </c>
      <c r="G11" s="404">
        <v>-2.5165794611677759E-2</v>
      </c>
    </row>
    <row r="12" spans="1:13" ht="17.100000000000001" hidden="1" customHeight="1" x14ac:dyDescent="0.3">
      <c r="A12" s="120" t="s">
        <v>229</v>
      </c>
      <c r="B12" s="401">
        <v>86372.5</v>
      </c>
      <c r="C12" s="402">
        <v>86372.5</v>
      </c>
      <c r="D12" s="402" t="s">
        <v>357</v>
      </c>
      <c r="E12" s="403">
        <v>1.6369597264760585E-2</v>
      </c>
      <c r="F12" s="402">
        <v>2530569.4444444445</v>
      </c>
      <c r="G12" s="404">
        <v>-3.8239229446989535E-2</v>
      </c>
      <c r="H12" s="68"/>
      <c r="I12" s="68"/>
      <c r="J12" s="68"/>
      <c r="K12" s="68"/>
      <c r="L12" s="68"/>
      <c r="M12" s="68"/>
    </row>
    <row r="13" spans="1:13" ht="17.100000000000001" customHeight="1" x14ac:dyDescent="0.3">
      <c r="A13" s="120" t="s">
        <v>190</v>
      </c>
      <c r="B13" s="401">
        <v>86325.833333333328</v>
      </c>
      <c r="C13" s="402">
        <v>86325.833333333328</v>
      </c>
      <c r="D13" s="402" t="s">
        <v>357</v>
      </c>
      <c r="E13" s="403">
        <v>1.582045742041558E-2</v>
      </c>
      <c r="F13" s="402">
        <v>2589499.1666666665</v>
      </c>
      <c r="G13" s="404">
        <v>-1.5842572766673894E-2</v>
      </c>
      <c r="H13" s="68"/>
      <c r="I13" s="68"/>
      <c r="J13" s="68"/>
      <c r="K13" s="68"/>
      <c r="L13" s="68"/>
      <c r="M13" s="68"/>
    </row>
    <row r="14" spans="1:13" ht="17.100000000000001" hidden="1" customHeight="1" x14ac:dyDescent="0.3">
      <c r="A14" s="120" t="s">
        <v>230</v>
      </c>
      <c r="B14" s="401">
        <v>90614.166666666672</v>
      </c>
      <c r="C14" s="402">
        <v>90614.166666666672</v>
      </c>
      <c r="D14" s="402" t="s">
        <v>357</v>
      </c>
      <c r="E14" s="403">
        <v>6.628248668826181E-2</v>
      </c>
      <c r="F14" s="402">
        <v>2690689.1666666665</v>
      </c>
      <c r="G14" s="404">
        <v>2.2615400629754541E-2</v>
      </c>
      <c r="H14" s="68"/>
      <c r="I14" s="68"/>
      <c r="J14" s="68"/>
      <c r="K14" s="68"/>
      <c r="L14" s="68"/>
      <c r="M14" s="68"/>
    </row>
    <row r="15" spans="1:13" ht="17.100000000000001" hidden="1" customHeight="1" x14ac:dyDescent="0.3">
      <c r="A15" s="120" t="s">
        <v>231</v>
      </c>
      <c r="B15" s="401">
        <v>87699.71605888888</v>
      </c>
      <c r="C15" s="402">
        <v>87699.71605888888</v>
      </c>
      <c r="D15" s="402" t="s">
        <v>357</v>
      </c>
      <c r="E15" s="403">
        <v>3.1987323407412629E-2</v>
      </c>
      <c r="F15" s="402">
        <v>2648586.9444444445</v>
      </c>
      <c r="G15" s="404">
        <v>6.6141540426141081E-3</v>
      </c>
    </row>
    <row r="16" spans="1:13" ht="17.100000000000001" hidden="1" customHeight="1" x14ac:dyDescent="0.3">
      <c r="A16" s="120" t="s">
        <v>232</v>
      </c>
      <c r="B16" s="401">
        <v>86100.939205555551</v>
      </c>
      <c r="C16" s="402">
        <v>86100.939205555551</v>
      </c>
      <c r="D16" s="402" t="s">
        <v>357</v>
      </c>
      <c r="E16" s="403">
        <v>1.3174064713515744E-2</v>
      </c>
      <c r="F16" s="402">
        <v>2627119.1666666665</v>
      </c>
      <c r="G16" s="404">
        <v>-1.5448263572101363E-3</v>
      </c>
    </row>
    <row r="17" spans="1:7" ht="17.100000000000001" hidden="1" customHeight="1" x14ac:dyDescent="0.3">
      <c r="A17" s="120" t="s">
        <v>233</v>
      </c>
      <c r="B17" s="401">
        <v>84201.494761111113</v>
      </c>
      <c r="C17" s="402">
        <v>84201.494761111113</v>
      </c>
      <c r="D17" s="402" t="s">
        <v>357</v>
      </c>
      <c r="E17" s="403">
        <v>-9.177234427145773E-3</v>
      </c>
      <c r="F17" s="402">
        <v>2583353.0555555555</v>
      </c>
      <c r="G17" s="404">
        <v>-1.817844565532499E-2</v>
      </c>
    </row>
    <row r="18" spans="1:7" ht="17.100000000000001" customHeight="1" x14ac:dyDescent="0.3">
      <c r="A18" s="120" t="s">
        <v>191</v>
      </c>
      <c r="B18" s="401">
        <v>82632.912972989754</v>
      </c>
      <c r="C18" s="402">
        <v>82632.912972989754</v>
      </c>
      <c r="D18" s="402" t="s">
        <v>357</v>
      </c>
      <c r="E18" s="403">
        <v>-2.763517926224655E-2</v>
      </c>
      <c r="F18" s="402">
        <v>2565159.9983333331</v>
      </c>
      <c r="G18" s="404">
        <v>-2.5092845404825266E-2</v>
      </c>
    </row>
    <row r="19" spans="1:7" ht="17.100000000000001" hidden="1" customHeight="1" x14ac:dyDescent="0.3">
      <c r="A19" s="120" t="s">
        <v>234</v>
      </c>
      <c r="B19" s="401">
        <v>84042.36908347896</v>
      </c>
      <c r="C19" s="402">
        <v>84042.36908347896</v>
      </c>
      <c r="D19" s="402" t="s">
        <v>357</v>
      </c>
      <c r="E19" s="403">
        <v>-1.1049711209564701E-2</v>
      </c>
      <c r="F19" s="402">
        <v>2626493.0538888886</v>
      </c>
      <c r="G19" s="404">
        <v>-1.7827849356363858E-3</v>
      </c>
    </row>
    <row r="20" spans="1:7" ht="17.100000000000001" hidden="1" customHeight="1" x14ac:dyDescent="0.3">
      <c r="A20" s="120" t="s">
        <v>235</v>
      </c>
      <c r="B20" s="401">
        <v>79296.345065120389</v>
      </c>
      <c r="C20" s="402">
        <v>79296.345065120389</v>
      </c>
      <c r="D20" s="402" t="s">
        <v>357</v>
      </c>
      <c r="E20" s="403">
        <v>-6.6897516010259117E-2</v>
      </c>
      <c r="F20" s="402">
        <v>2562888.888888889</v>
      </c>
      <c r="G20" s="404">
        <v>-2.5955996571885364E-2</v>
      </c>
    </row>
    <row r="21" spans="1:7" ht="17.100000000000001" hidden="1" customHeight="1" x14ac:dyDescent="0.3">
      <c r="A21" s="120" t="s">
        <v>192</v>
      </c>
      <c r="B21" s="401">
        <v>81064.170929506974</v>
      </c>
      <c r="C21" s="402">
        <v>81064.170929506974</v>
      </c>
      <c r="D21" s="402" t="s">
        <v>357</v>
      </c>
      <c r="E21" s="403">
        <v>-4.6095009867437906E-2</v>
      </c>
      <c r="F21" s="402">
        <v>2600064.3180311834</v>
      </c>
      <c r="G21" s="404">
        <v>-1.1827212453344298E-2</v>
      </c>
    </row>
    <row r="22" spans="1:7" ht="17.100000000000001" hidden="1" customHeight="1" x14ac:dyDescent="0.3">
      <c r="A22" s="120" t="s">
        <v>193</v>
      </c>
      <c r="B22" s="401">
        <v>79465.459119797131</v>
      </c>
      <c r="C22" s="402">
        <v>79465.459119797131</v>
      </c>
      <c r="D22" s="402" t="s">
        <v>357</v>
      </c>
      <c r="E22" s="403">
        <v>-6.4907503174650466E-2</v>
      </c>
      <c r="F22" s="402">
        <v>2578772.4609423648</v>
      </c>
      <c r="G22" s="404">
        <v>-1.9919332954207496E-2</v>
      </c>
    </row>
    <row r="23" spans="1:7" ht="17.100000000000001" customHeight="1" x14ac:dyDescent="0.3">
      <c r="A23" s="120" t="s">
        <v>194</v>
      </c>
      <c r="B23" s="401">
        <v>76119.771659902864</v>
      </c>
      <c r="C23" s="402">
        <v>76119.771659902864</v>
      </c>
      <c r="D23" s="402" t="s">
        <v>357</v>
      </c>
      <c r="E23" s="403">
        <v>-0.10427715226650837</v>
      </c>
      <c r="F23" s="402">
        <v>2535387.6790640638</v>
      </c>
      <c r="G23" s="404">
        <v>-3.6408025387111381E-2</v>
      </c>
    </row>
    <row r="24" spans="1:7" ht="17.100000000000001" hidden="1" customHeight="1" x14ac:dyDescent="0.3">
      <c r="A24" s="120" t="s">
        <v>195</v>
      </c>
      <c r="B24" s="401">
        <v>77079.474084251851</v>
      </c>
      <c r="C24" s="402">
        <v>76924.751444253037</v>
      </c>
      <c r="D24" s="402">
        <v>154.72263999881122</v>
      </c>
      <c r="E24" s="403">
        <v>-9.2984062839554196E-2</v>
      </c>
      <c r="F24" s="402">
        <v>2582498.2982779979</v>
      </c>
      <c r="G24" s="404">
        <v>-1.8503302188981701E-2</v>
      </c>
    </row>
    <row r="25" spans="1:7" ht="17.100000000000001" hidden="1" customHeight="1" x14ac:dyDescent="0.3">
      <c r="A25" s="120" t="s">
        <v>196</v>
      </c>
      <c r="B25" s="401">
        <v>71766.165803611133</v>
      </c>
      <c r="C25" s="402">
        <v>71510.413057306039</v>
      </c>
      <c r="D25" s="402">
        <v>255.75274630509708</v>
      </c>
      <c r="E25" s="403">
        <v>-0.15550726174358404</v>
      </c>
      <c r="F25" s="402">
        <v>2443349.9712026855</v>
      </c>
      <c r="G25" s="404">
        <v>-7.138760558674713E-2</v>
      </c>
    </row>
    <row r="26" spans="1:7" ht="17.100000000000001" hidden="1" customHeight="1" x14ac:dyDescent="0.3">
      <c r="A26" s="120" t="s">
        <v>197</v>
      </c>
      <c r="B26" s="401">
        <v>74634.589456615169</v>
      </c>
      <c r="C26" s="402">
        <v>74222.156237712246</v>
      </c>
      <c r="D26" s="402">
        <v>412.43321890290656</v>
      </c>
      <c r="E26" s="403">
        <v>-0.12175371063659497</v>
      </c>
      <c r="F26" s="402">
        <v>2544114.4444833617</v>
      </c>
      <c r="G26" s="404">
        <v>-3.3091356622092741E-2</v>
      </c>
    </row>
    <row r="27" spans="1:7" ht="17.100000000000001" hidden="1" customHeight="1" x14ac:dyDescent="0.3">
      <c r="A27" s="120" t="s">
        <v>198</v>
      </c>
      <c r="B27" s="401">
        <v>72337.280466179422</v>
      </c>
      <c r="C27" s="402">
        <v>71848.388404103069</v>
      </c>
      <c r="D27" s="402">
        <v>488.89206207636619</v>
      </c>
      <c r="E27" s="403">
        <v>-0.14878679423845764</v>
      </c>
      <c r="F27" s="402">
        <v>2406969.3724278314</v>
      </c>
      <c r="G27" s="404">
        <v>-8.5214308816606521E-2</v>
      </c>
    </row>
    <row r="28" spans="1:7" ht="17.100000000000001" customHeight="1" x14ac:dyDescent="0.3">
      <c r="A28" s="120" t="s">
        <v>199</v>
      </c>
      <c r="B28" s="401">
        <v>76563.48011890713</v>
      </c>
      <c r="C28" s="402">
        <v>75929.535244213796</v>
      </c>
      <c r="D28" s="402">
        <v>633.94487469331943</v>
      </c>
      <c r="E28" s="403">
        <v>-9.9055909535533435E-2</v>
      </c>
      <c r="F28" s="402">
        <v>2586029.722222222</v>
      </c>
      <c r="G28" s="404">
        <v>-1.7161159604749107E-2</v>
      </c>
    </row>
    <row r="29" spans="1:7" ht="17.100000000000001" hidden="1" customHeight="1" x14ac:dyDescent="0.3">
      <c r="A29" s="120" t="s">
        <v>200</v>
      </c>
      <c r="B29" s="401">
        <v>73547.634672154803</v>
      </c>
      <c r="C29" s="402">
        <v>72692.393821554797</v>
      </c>
      <c r="D29" s="402">
        <v>855.24085060000004</v>
      </c>
      <c r="E29" s="403">
        <v>-0.13454421451835111</v>
      </c>
      <c r="F29" s="402">
        <v>2467048.0555555555</v>
      </c>
      <c r="G29" s="404">
        <v>-6.2380981438224577E-2</v>
      </c>
    </row>
    <row r="30" spans="1:7" ht="17.100000000000001" hidden="1" customHeight="1" x14ac:dyDescent="0.3">
      <c r="A30" s="120" t="s">
        <v>201</v>
      </c>
      <c r="B30" s="401">
        <v>74231.210380849268</v>
      </c>
      <c r="C30" s="402">
        <v>73219.045016051212</v>
      </c>
      <c r="D30" s="402">
        <v>1012.1653647980622</v>
      </c>
      <c r="E30" s="403">
        <v>-0.12650038612684025</v>
      </c>
      <c r="F30" s="402">
        <v>2477373.888888889</v>
      </c>
      <c r="G30" s="404">
        <v>-5.8456575631037233E-2</v>
      </c>
    </row>
    <row r="31" spans="1:7" ht="17.100000000000001" hidden="1" customHeight="1" x14ac:dyDescent="0.3">
      <c r="A31" s="120" t="s">
        <v>202</v>
      </c>
      <c r="B31" s="401">
        <v>77485.686653836354</v>
      </c>
      <c r="C31" s="402">
        <v>76376.189437569687</v>
      </c>
      <c r="D31" s="402">
        <v>1109.4972162666666</v>
      </c>
      <c r="E31" s="403">
        <v>-8.8204044827426623E-2</v>
      </c>
      <c r="F31" s="402">
        <v>2549591.111111111</v>
      </c>
      <c r="G31" s="404">
        <v>-3.1009910832280611E-2</v>
      </c>
    </row>
    <row r="32" spans="1:7" ht="17.100000000000001" hidden="1" customHeight="1" x14ac:dyDescent="0.3">
      <c r="A32" s="120" t="s">
        <v>203</v>
      </c>
      <c r="B32" s="401">
        <v>72719.243951926168</v>
      </c>
      <c r="C32" s="402">
        <v>71550.231486926161</v>
      </c>
      <c r="D32" s="402">
        <v>1169.0124649999996</v>
      </c>
      <c r="E32" s="403">
        <v>-0.14429212204327679</v>
      </c>
      <c r="F32" s="402">
        <v>2416333.611111111</v>
      </c>
      <c r="G32" s="404">
        <v>-8.1655363840231615E-2</v>
      </c>
    </row>
    <row r="33" spans="1:8" ht="17.100000000000001" customHeight="1" x14ac:dyDescent="0.3">
      <c r="A33" s="120" t="s">
        <v>204</v>
      </c>
      <c r="B33" s="401">
        <v>74017.144065560205</v>
      </c>
      <c r="C33" s="402">
        <v>72821.506141204649</v>
      </c>
      <c r="D33" s="402">
        <v>1195.6379243555555</v>
      </c>
      <c r="E33" s="403">
        <v>-0.12901936490664045</v>
      </c>
      <c r="F33" s="402">
        <v>2471692.5</v>
      </c>
      <c r="G33" s="404">
        <v>-6.0615827560513001E-2</v>
      </c>
      <c r="H33" s="405"/>
    </row>
    <row r="34" spans="1:8" ht="17.100000000000001" customHeight="1" x14ac:dyDescent="0.3">
      <c r="A34" s="120" t="s">
        <v>205</v>
      </c>
      <c r="B34" s="401">
        <v>74355.385208766587</v>
      </c>
      <c r="C34" s="402">
        <v>73137.328558622146</v>
      </c>
      <c r="D34" s="402">
        <v>1218.0566501444446</v>
      </c>
      <c r="E34" s="403">
        <v>-0.12503918586239557</v>
      </c>
      <c r="F34" s="402">
        <v>2519775.2777777775</v>
      </c>
      <c r="G34" s="404">
        <v>-4.2341628641606406E-2</v>
      </c>
      <c r="H34" s="405"/>
    </row>
    <row r="35" spans="1:8" ht="17.100000000000001" customHeight="1" x14ac:dyDescent="0.3">
      <c r="A35" s="120" t="s">
        <v>206</v>
      </c>
      <c r="B35" s="401">
        <v>75898.397935177825</v>
      </c>
      <c r="C35" s="402">
        <v>74646.239409477828</v>
      </c>
      <c r="D35" s="402">
        <v>1252.1585256999999</v>
      </c>
      <c r="E35" s="403">
        <v>-0.10688211939659929</v>
      </c>
      <c r="F35" s="402">
        <v>2557722.7777777775</v>
      </c>
      <c r="G35" s="404">
        <v>-2.7919413546626984E-2</v>
      </c>
      <c r="H35" s="405"/>
    </row>
    <row r="36" spans="1:8" ht="17.100000000000001" customHeight="1" x14ac:dyDescent="0.3">
      <c r="A36" s="120" t="s">
        <v>207</v>
      </c>
      <c r="B36" s="401">
        <v>74816.762319258341</v>
      </c>
      <c r="C36" s="402">
        <v>74022.152589258345</v>
      </c>
      <c r="D36" s="402">
        <v>794.6097299999999</v>
      </c>
      <c r="E36" s="403">
        <v>-0.11961003112011434</v>
      </c>
      <c r="F36" s="402">
        <v>2489726.6666666665</v>
      </c>
      <c r="G36" s="404">
        <v>-5.3761815287626122E-2</v>
      </c>
      <c r="H36" s="405"/>
    </row>
    <row r="37" spans="1:8" ht="17.100000000000001" customHeight="1" x14ac:dyDescent="0.3">
      <c r="A37" s="129" t="s">
        <v>208</v>
      </c>
      <c r="B37" s="406">
        <v>74069.640191728875</v>
      </c>
      <c r="C37" s="407">
        <v>73344.483301728877</v>
      </c>
      <c r="D37" s="407">
        <v>725.15688999999998</v>
      </c>
      <c r="E37" s="408">
        <v>-0.1284016281662195</v>
      </c>
      <c r="F37" s="407">
        <v>2515498.611111111</v>
      </c>
      <c r="G37" s="409">
        <v>-4.396700598019776E-2</v>
      </c>
      <c r="H37" s="405"/>
    </row>
    <row r="38" spans="1:8" ht="29.4" hidden="1" customHeight="1" x14ac:dyDescent="0.3">
      <c r="A38" s="64"/>
    </row>
    <row r="39" spans="1:8" ht="31.8" hidden="1" customHeight="1" x14ac:dyDescent="0.3">
      <c r="A39" s="1069" t="str">
        <f>A1</f>
        <v>M.3  Entwicklung Endenergieverbrauch 1990 - 2019 in SH und D</v>
      </c>
      <c r="B39" s="1069"/>
      <c r="C39" s="1069"/>
      <c r="D39" s="1069"/>
      <c r="E39" s="1069"/>
      <c r="F39" s="1069"/>
      <c r="G39" s="1069"/>
    </row>
    <row r="40" spans="1:8" ht="15.6" hidden="1" customHeight="1" x14ac:dyDescent="0.3">
      <c r="A40" s="85" t="str">
        <f>A2</f>
        <v>Stand 01.06.2021</v>
      </c>
      <c r="B40" s="66"/>
      <c r="C40" s="66"/>
      <c r="D40" s="66"/>
      <c r="E40" s="66"/>
      <c r="F40" s="66"/>
      <c r="G40" s="187"/>
    </row>
    <row r="42" spans="1:8" x14ac:dyDescent="0.3">
      <c r="A42" s="64"/>
    </row>
    <row r="43" spans="1:8" x14ac:dyDescent="0.3">
      <c r="A43" s="64"/>
    </row>
    <row r="44" spans="1:8" x14ac:dyDescent="0.3">
      <c r="A44" s="64"/>
    </row>
    <row r="45" spans="1:8" x14ac:dyDescent="0.3">
      <c r="A45" s="64"/>
    </row>
  </sheetData>
  <mergeCells count="10">
    <mergeCell ref="A39:G39"/>
    <mergeCell ref="A1:G1"/>
    <mergeCell ref="A3:A6"/>
    <mergeCell ref="B3:E3"/>
    <mergeCell ref="F3:G3"/>
    <mergeCell ref="B4:D4"/>
    <mergeCell ref="E4:E5"/>
    <mergeCell ref="F4:F5"/>
    <mergeCell ref="G4:G5"/>
    <mergeCell ref="B6:D6"/>
  </mergeCells>
  <conditionalFormatting sqref="A7:G37">
    <cfRule type="expression" dxfId="58" priority="1">
      <formula>MOD(ROW(),2)=0</formula>
    </cfRule>
  </conditionalFormatting>
  <hyperlinks>
    <hyperlink ref="G2" location="Inhalt!A38"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3"/>
  <sheetViews>
    <sheetView showGridLines="0" view="pageLayout" topLeftCell="A40" zoomScaleNormal="100" workbookViewId="0">
      <selection activeCell="K16" sqref="K16"/>
    </sheetView>
  </sheetViews>
  <sheetFormatPr baseColWidth="10" defaultColWidth="10.5546875" defaultRowHeight="14.4" x14ac:dyDescent="0.3"/>
  <cols>
    <col min="1" max="1" width="5.6640625" customWidth="1"/>
    <col min="2" max="3" width="9" customWidth="1"/>
    <col min="4" max="7" width="10.5546875" customWidth="1"/>
    <col min="8" max="8" width="14.5546875" customWidth="1"/>
  </cols>
  <sheetData>
    <row r="2" spans="1:3" s="10" customFormat="1" ht="21.6" customHeight="1" x14ac:dyDescent="0.3">
      <c r="A2" s="9"/>
      <c r="B2" s="979" t="s">
        <v>2</v>
      </c>
      <c r="C2" s="979"/>
    </row>
    <row r="3" spans="1:3" s="10" customFormat="1" ht="20.85" customHeight="1" x14ac:dyDescent="0.25"/>
    <row r="4" spans="1:3" s="10" customFormat="1" ht="13.2" x14ac:dyDescent="0.25">
      <c r="B4" s="11" t="s">
        <v>3</v>
      </c>
    </row>
    <row r="5" spans="1:3" s="10" customFormat="1" ht="13.2" x14ac:dyDescent="0.25">
      <c r="B5" s="11"/>
    </row>
    <row r="6" spans="1:3" s="10" customFormat="1" ht="13.2" x14ac:dyDescent="0.25">
      <c r="B6" s="12" t="s">
        <v>4</v>
      </c>
    </row>
    <row r="7" spans="1:3" s="10" customFormat="1" ht="13.2" x14ac:dyDescent="0.25">
      <c r="B7" s="12" t="s">
        <v>5</v>
      </c>
    </row>
    <row r="8" spans="1:3" s="10" customFormat="1" ht="13.2" x14ac:dyDescent="0.25">
      <c r="B8" s="12"/>
    </row>
    <row r="9" spans="1:3" s="10" customFormat="1" ht="13.2" x14ac:dyDescent="0.25">
      <c r="B9" s="12" t="s">
        <v>6</v>
      </c>
    </row>
    <row r="10" spans="1:3" s="10" customFormat="1" ht="13.2" x14ac:dyDescent="0.25">
      <c r="B10" s="12" t="s">
        <v>7</v>
      </c>
    </row>
    <row r="11" spans="1:3" s="10" customFormat="1" ht="13.2" x14ac:dyDescent="0.25">
      <c r="B11" s="12"/>
    </row>
    <row r="12" spans="1:3" s="10" customFormat="1" ht="13.2" x14ac:dyDescent="0.25">
      <c r="B12" s="12" t="s">
        <v>8</v>
      </c>
    </row>
    <row r="13" spans="1:3" s="10" customFormat="1" ht="13.2" x14ac:dyDescent="0.25">
      <c r="B13" s="12" t="s">
        <v>9</v>
      </c>
    </row>
    <row r="14" spans="1:3" s="10" customFormat="1" ht="13.2" x14ac:dyDescent="0.25">
      <c r="B14" s="12" t="s">
        <v>800</v>
      </c>
    </row>
    <row r="15" spans="1:3" s="10" customFormat="1" ht="13.2" x14ac:dyDescent="0.25">
      <c r="B15" s="12" t="s">
        <v>10</v>
      </c>
    </row>
    <row r="16" spans="1:3" s="10" customFormat="1" ht="13.2" x14ac:dyDescent="0.25">
      <c r="B16" s="12" t="s">
        <v>11</v>
      </c>
    </row>
    <row r="17" spans="2:2" s="10" customFormat="1" ht="13.2" x14ac:dyDescent="0.25">
      <c r="B17" s="12"/>
    </row>
    <row r="18" spans="2:2" s="10" customFormat="1" ht="13.2" x14ac:dyDescent="0.25">
      <c r="B18" s="12" t="s">
        <v>12</v>
      </c>
    </row>
    <row r="19" spans="2:2" s="10" customFormat="1" ht="13.2" x14ac:dyDescent="0.25">
      <c r="B19" s="13" t="s">
        <v>13</v>
      </c>
    </row>
    <row r="20" spans="2:2" s="10" customFormat="1" ht="13.2" x14ac:dyDescent="0.25">
      <c r="B20" s="14"/>
    </row>
    <row r="21" spans="2:2" s="10" customFormat="1" ht="13.2" x14ac:dyDescent="0.25"/>
    <row r="22" spans="2:2" s="10" customFormat="1" ht="13.2" x14ac:dyDescent="0.25">
      <c r="B22" s="11" t="s">
        <v>14</v>
      </c>
    </row>
    <row r="23" spans="2:2" s="10" customFormat="1" ht="13.2" x14ac:dyDescent="0.25">
      <c r="B23" s="12"/>
    </row>
    <row r="24" spans="2:2" s="10" customFormat="1" ht="13.2" x14ac:dyDescent="0.25">
      <c r="B24" s="12" t="s">
        <v>15</v>
      </c>
    </row>
    <row r="25" spans="2:2" s="10" customFormat="1" ht="13.2" x14ac:dyDescent="0.25">
      <c r="B25" s="12" t="s">
        <v>16</v>
      </c>
    </row>
    <row r="26" spans="2:2" s="10" customFormat="1" ht="13.2" x14ac:dyDescent="0.25">
      <c r="B26" s="12" t="s">
        <v>17</v>
      </c>
    </row>
    <row r="27" spans="2:2" s="10" customFormat="1" ht="13.2" x14ac:dyDescent="0.25">
      <c r="B27" s="12" t="s">
        <v>18</v>
      </c>
    </row>
    <row r="28" spans="2:2" s="10" customFormat="1" ht="13.2" x14ac:dyDescent="0.25">
      <c r="B28" s="12"/>
    </row>
    <row r="29" spans="2:2" s="10" customFormat="1" ht="13.2" x14ac:dyDescent="0.25">
      <c r="B29" s="10" t="s">
        <v>19</v>
      </c>
    </row>
    <row r="30" spans="2:2" s="10" customFormat="1" ht="13.2" x14ac:dyDescent="0.25">
      <c r="B30" s="12"/>
    </row>
    <row r="31" spans="2:2" s="10" customFormat="1" ht="13.2" x14ac:dyDescent="0.25">
      <c r="B31" s="12" t="s">
        <v>20</v>
      </c>
    </row>
    <row r="32" spans="2:2" s="10" customFormat="1" ht="13.2" x14ac:dyDescent="0.25">
      <c r="B32" s="12" t="s">
        <v>21</v>
      </c>
    </row>
    <row r="33" spans="2:8" s="10" customFormat="1" ht="13.2" x14ac:dyDescent="0.25">
      <c r="B33" s="12"/>
    </row>
    <row r="34" spans="2:8" s="10" customFormat="1" ht="13.2" x14ac:dyDescent="0.25">
      <c r="B34" s="12" t="s">
        <v>22</v>
      </c>
    </row>
    <row r="35" spans="2:8" s="10" customFormat="1" ht="13.2" x14ac:dyDescent="0.25">
      <c r="B35" s="12" t="s">
        <v>23</v>
      </c>
    </row>
    <row r="36" spans="2:8" s="10" customFormat="1" ht="13.2" x14ac:dyDescent="0.25">
      <c r="B36" s="12"/>
    </row>
    <row r="37" spans="2:8" s="10" customFormat="1" ht="13.2" x14ac:dyDescent="0.25">
      <c r="B37" s="12" t="s">
        <v>12</v>
      </c>
      <c r="D37" s="12"/>
      <c r="E37" s="12"/>
      <c r="F37" s="12"/>
      <c r="G37" s="12"/>
      <c r="H37" s="12"/>
    </row>
    <row r="38" spans="2:8" s="10" customFormat="1" ht="13.2" x14ac:dyDescent="0.25">
      <c r="B38" s="13" t="s">
        <v>24</v>
      </c>
    </row>
    <row r="39" spans="2:8" s="10" customFormat="1" ht="13.2" x14ac:dyDescent="0.25"/>
    <row r="40" spans="2:8" s="10" customFormat="1" ht="13.2" x14ac:dyDescent="0.25"/>
    <row r="41" spans="2:8" s="10" customFormat="1" ht="13.2" x14ac:dyDescent="0.25"/>
    <row r="42" spans="2:8" s="10" customFormat="1" ht="13.2" x14ac:dyDescent="0.25"/>
    <row r="43" spans="2:8" s="10" customFormat="1" ht="13.2" x14ac:dyDescent="0.25"/>
    <row r="44" spans="2:8" s="10" customFormat="1" ht="13.2" x14ac:dyDescent="0.25">
      <c r="B44" s="980" t="s">
        <v>25</v>
      </c>
      <c r="C44" s="980"/>
    </row>
    <row r="45" spans="2:8" s="10" customFormat="1" ht="13.2" x14ac:dyDescent="0.25">
      <c r="B45" s="15"/>
      <c r="C45" s="15"/>
    </row>
    <row r="46" spans="2:8" s="10" customFormat="1" ht="13.2" x14ac:dyDescent="0.25">
      <c r="B46" s="16">
        <v>0</v>
      </c>
      <c r="C46" s="17" t="s">
        <v>26</v>
      </c>
    </row>
    <row r="47" spans="2:8" s="10" customFormat="1" ht="13.2" x14ac:dyDescent="0.25">
      <c r="B47" s="17" t="s">
        <v>27</v>
      </c>
      <c r="C47" s="17" t="s">
        <v>28</v>
      </c>
    </row>
    <row r="48" spans="2:8" s="10" customFormat="1" ht="13.2" x14ac:dyDescent="0.25">
      <c r="B48" s="18" t="s">
        <v>29</v>
      </c>
      <c r="C48" s="17" t="s">
        <v>30</v>
      </c>
    </row>
    <row r="49" spans="2:3" s="10" customFormat="1" ht="13.2" x14ac:dyDescent="0.25">
      <c r="B49" s="18" t="s">
        <v>31</v>
      </c>
      <c r="C49" s="10" t="s">
        <v>32</v>
      </c>
    </row>
    <row r="50" spans="2:3" s="10" customFormat="1" ht="13.2" x14ac:dyDescent="0.25">
      <c r="B50" s="10" t="s">
        <v>33</v>
      </c>
      <c r="C50" s="10" t="s">
        <v>34</v>
      </c>
    </row>
    <row r="51" spans="2:3" s="10" customFormat="1" ht="13.2" x14ac:dyDescent="0.25">
      <c r="B51" s="10" t="s">
        <v>35</v>
      </c>
      <c r="C51" s="10" t="s">
        <v>36</v>
      </c>
    </row>
    <row r="52" spans="2:3" s="10" customFormat="1" ht="13.2" x14ac:dyDescent="0.25"/>
    <row r="53" spans="2:3" s="10" customFormat="1" ht="13.2" x14ac:dyDescent="0.25"/>
    <row r="54" spans="2:3" s="10" customFormat="1" ht="13.2" x14ac:dyDescent="0.25"/>
    <row r="55" spans="2:3" s="10" customFormat="1" ht="13.2" x14ac:dyDescent="0.25"/>
    <row r="56" spans="2:3" s="10" customFormat="1" ht="13.2" x14ac:dyDescent="0.25"/>
    <row r="57" spans="2:3" ht="13.35" customHeight="1" x14ac:dyDescent="0.3"/>
    <row r="58" spans="2:3" ht="13.35" customHeight="1" x14ac:dyDescent="0.3"/>
    <row r="59" spans="2:3" ht="13.35" customHeight="1" x14ac:dyDescent="0.3"/>
    <row r="60" spans="2:3" ht="13.35" customHeight="1" x14ac:dyDescent="0.3"/>
    <row r="61" spans="2:3" ht="13.35" customHeight="1" x14ac:dyDescent="0.3"/>
    <row r="62" spans="2:3" ht="13.35" customHeight="1" x14ac:dyDescent="0.3"/>
    <row r="63" spans="2:3" ht="13.35" customHeight="1" x14ac:dyDescent="0.3"/>
    <row r="64" spans="2:3" ht="13.35" customHeight="1" x14ac:dyDescent="0.3"/>
    <row r="65" ht="13.35" customHeight="1" x14ac:dyDescent="0.3"/>
    <row r="66" ht="13.35" customHeight="1" x14ac:dyDescent="0.3"/>
    <row r="67" ht="13.35" customHeight="1" x14ac:dyDescent="0.3"/>
    <row r="68" ht="13.35" customHeight="1" x14ac:dyDescent="0.3"/>
    <row r="69" ht="13.35" customHeight="1" x14ac:dyDescent="0.3"/>
    <row r="70" ht="13.35" customHeight="1" x14ac:dyDescent="0.3"/>
    <row r="71" ht="13.35" customHeight="1" x14ac:dyDescent="0.3"/>
    <row r="72" ht="13.35" customHeight="1" x14ac:dyDescent="0.3"/>
    <row r="73" ht="13.35" customHeight="1" x14ac:dyDescent="0.3"/>
    <row r="74" ht="13.35" customHeight="1" x14ac:dyDescent="0.3"/>
    <row r="75" ht="13.35" customHeight="1" x14ac:dyDescent="0.3"/>
    <row r="76" ht="13.35" customHeight="1" x14ac:dyDescent="0.3"/>
    <row r="77" ht="13.35" customHeight="1" x14ac:dyDescent="0.3"/>
    <row r="78" ht="13.35" customHeight="1" x14ac:dyDescent="0.3"/>
    <row r="79" ht="13.35" customHeight="1" x14ac:dyDescent="0.3"/>
    <row r="80" ht="13.35" customHeight="1" x14ac:dyDescent="0.3"/>
    <row r="81" ht="13.35" customHeight="1" x14ac:dyDescent="0.3"/>
    <row r="82" ht="13.35" customHeight="1" x14ac:dyDescent="0.3"/>
    <row r="83" ht="13.35" customHeight="1" x14ac:dyDescent="0.3"/>
    <row r="84" ht="13.35" customHeight="1" x14ac:dyDescent="0.3"/>
    <row r="85" ht="13.35" customHeight="1" x14ac:dyDescent="0.3"/>
    <row r="86" ht="13.35" customHeight="1" x14ac:dyDescent="0.3"/>
    <row r="87" ht="13.35" customHeight="1" x14ac:dyDescent="0.3"/>
    <row r="88" ht="13.35" customHeight="1" x14ac:dyDescent="0.3"/>
    <row r="89" ht="13.35" customHeight="1" x14ac:dyDescent="0.3"/>
    <row r="90" ht="13.35" customHeight="1" x14ac:dyDescent="0.3"/>
    <row r="91" ht="13.35" customHeight="1" x14ac:dyDescent="0.3"/>
    <row r="92" ht="13.35" customHeight="1" x14ac:dyDescent="0.3"/>
    <row r="93" ht="13.35" customHeight="1" x14ac:dyDescent="0.3"/>
    <row r="94" ht="13.35" customHeight="1" x14ac:dyDescent="0.3"/>
    <row r="95" ht="13.35" customHeight="1" x14ac:dyDescent="0.3"/>
    <row r="96" ht="13.35" customHeight="1" x14ac:dyDescent="0.3"/>
    <row r="97" ht="13.35" customHeight="1" x14ac:dyDescent="0.3"/>
    <row r="98" ht="13.35" customHeight="1" x14ac:dyDescent="0.3"/>
    <row r="99" ht="13.35" customHeight="1" x14ac:dyDescent="0.3"/>
    <row r="100" ht="13.35" customHeight="1" x14ac:dyDescent="0.3"/>
    <row r="101" ht="13.35" customHeight="1" x14ac:dyDescent="0.3"/>
    <row r="102" ht="13.35" customHeight="1" x14ac:dyDescent="0.3"/>
    <row r="103" ht="13.35" customHeight="1" x14ac:dyDescent="0.3"/>
    <row r="104" ht="13.35" customHeight="1" x14ac:dyDescent="0.3"/>
    <row r="105" ht="13.35" customHeight="1" x14ac:dyDescent="0.3"/>
    <row r="106" ht="13.35" customHeight="1" x14ac:dyDescent="0.3"/>
    <row r="107" ht="13.35" customHeight="1" x14ac:dyDescent="0.3"/>
    <row r="108" ht="13.35" customHeight="1" x14ac:dyDescent="0.3"/>
    <row r="109" ht="13.35" customHeight="1" x14ac:dyDescent="0.3"/>
    <row r="110" ht="13.35" customHeight="1" x14ac:dyDescent="0.3"/>
    <row r="111" ht="13.35" customHeight="1" x14ac:dyDescent="0.3"/>
    <row r="112" ht="13.35" customHeight="1" x14ac:dyDescent="0.3"/>
    <row r="113" ht="13.35" customHeight="1" x14ac:dyDescent="0.3"/>
    <row r="114" ht="13.35" customHeight="1" x14ac:dyDescent="0.3"/>
    <row r="115" ht="13.35" customHeight="1" x14ac:dyDescent="0.3"/>
    <row r="116" ht="13.35" customHeight="1" x14ac:dyDescent="0.3"/>
    <row r="117" ht="13.35" customHeight="1" x14ac:dyDescent="0.3"/>
    <row r="118" ht="13.35" customHeight="1" x14ac:dyDescent="0.3"/>
    <row r="119" ht="13.35" customHeight="1" x14ac:dyDescent="0.3"/>
    <row r="120" ht="13.35" customHeight="1" x14ac:dyDescent="0.3"/>
    <row r="121" ht="13.35" customHeight="1" x14ac:dyDescent="0.3"/>
    <row r="122" ht="13.35" customHeight="1" x14ac:dyDescent="0.3"/>
    <row r="123" ht="13.35" customHeight="1" x14ac:dyDescent="0.3"/>
    <row r="124" ht="13.35" customHeight="1" x14ac:dyDescent="0.3"/>
    <row r="125" ht="13.35" customHeight="1" x14ac:dyDescent="0.3"/>
    <row r="126" ht="13.35" customHeight="1" x14ac:dyDescent="0.3"/>
    <row r="127" ht="13.35" customHeight="1" x14ac:dyDescent="0.3"/>
    <row r="128" ht="13.35" customHeight="1" x14ac:dyDescent="0.3"/>
    <row r="129" ht="13.35" customHeight="1" x14ac:dyDescent="0.3"/>
    <row r="130" ht="13.35" customHeight="1" x14ac:dyDescent="0.3"/>
    <row r="131" ht="13.35" customHeight="1" x14ac:dyDescent="0.3"/>
    <row r="132" ht="13.35" customHeight="1" x14ac:dyDescent="0.3"/>
    <row r="133" ht="13.35" customHeight="1" x14ac:dyDescent="0.3"/>
    <row r="134" ht="13.35" customHeight="1" x14ac:dyDescent="0.3"/>
    <row r="135" ht="13.35" customHeight="1" x14ac:dyDescent="0.3"/>
    <row r="136" ht="13.35" customHeight="1" x14ac:dyDescent="0.3"/>
    <row r="137" ht="13.35" customHeight="1" x14ac:dyDescent="0.3"/>
    <row r="138" ht="13.35" customHeight="1" x14ac:dyDescent="0.3"/>
    <row r="139" ht="13.35" customHeight="1" x14ac:dyDescent="0.3"/>
    <row r="140" ht="13.35" customHeight="1" x14ac:dyDescent="0.3"/>
    <row r="141" ht="13.35" customHeight="1" x14ac:dyDescent="0.3"/>
    <row r="142" ht="13.35" customHeight="1" x14ac:dyDescent="0.3"/>
    <row r="143" ht="13.35" customHeight="1" x14ac:dyDescent="0.3"/>
    <row r="144" ht="13.35" customHeight="1" x14ac:dyDescent="0.3"/>
    <row r="145" ht="13.35" customHeight="1" x14ac:dyDescent="0.3"/>
    <row r="146" ht="13.35" customHeight="1" x14ac:dyDescent="0.3"/>
    <row r="147" ht="13.35" customHeight="1" x14ac:dyDescent="0.3"/>
    <row r="148" ht="13.35" customHeight="1" x14ac:dyDescent="0.3"/>
    <row r="149" ht="13.35" customHeight="1" x14ac:dyDescent="0.3"/>
    <row r="150" ht="13.35" customHeight="1" x14ac:dyDescent="0.3"/>
    <row r="151" ht="13.35" customHeight="1" x14ac:dyDescent="0.3"/>
    <row r="152" ht="13.35" customHeight="1" x14ac:dyDescent="0.3"/>
    <row r="153" ht="13.35" customHeight="1" x14ac:dyDescent="0.3"/>
    <row r="154" ht="13.35" customHeight="1" x14ac:dyDescent="0.3"/>
    <row r="155" ht="13.35" customHeight="1" x14ac:dyDescent="0.3"/>
    <row r="156" ht="13.35" customHeight="1" x14ac:dyDescent="0.3"/>
    <row r="157" ht="13.35" customHeight="1" x14ac:dyDescent="0.3"/>
    <row r="158" ht="13.35" customHeight="1" x14ac:dyDescent="0.3"/>
    <row r="159" ht="13.35" customHeight="1" x14ac:dyDescent="0.3"/>
    <row r="160" ht="13.35" customHeight="1" x14ac:dyDescent="0.3"/>
    <row r="161" ht="13.35" customHeight="1" x14ac:dyDescent="0.3"/>
    <row r="162" ht="13.35" customHeight="1" x14ac:dyDescent="0.3"/>
    <row r="163" ht="13.35" customHeight="1" x14ac:dyDescent="0.3"/>
    <row r="164" ht="13.35" customHeight="1" x14ac:dyDescent="0.3"/>
    <row r="165" ht="13.35" customHeight="1" x14ac:dyDescent="0.3"/>
    <row r="166" ht="13.35" customHeight="1" x14ac:dyDescent="0.3"/>
    <row r="167" ht="13.35" customHeight="1" x14ac:dyDescent="0.3"/>
    <row r="168" ht="13.35" customHeight="1" x14ac:dyDescent="0.3"/>
    <row r="169" ht="13.35" customHeight="1" x14ac:dyDescent="0.3"/>
    <row r="170" ht="13.35" customHeight="1" x14ac:dyDescent="0.3"/>
    <row r="171" ht="13.35" customHeight="1" x14ac:dyDescent="0.3"/>
    <row r="172" ht="13.35" customHeight="1" x14ac:dyDescent="0.3"/>
    <row r="173" ht="13.35" customHeight="1" x14ac:dyDescent="0.3"/>
    <row r="174" ht="13.35" customHeight="1" x14ac:dyDescent="0.3"/>
    <row r="175" ht="13.35" customHeight="1" x14ac:dyDescent="0.3"/>
    <row r="176" ht="13.35" customHeight="1" x14ac:dyDescent="0.3"/>
    <row r="177" ht="13.35" customHeight="1" x14ac:dyDescent="0.3"/>
    <row r="178" ht="13.35" customHeight="1" x14ac:dyDescent="0.3"/>
    <row r="179" ht="13.35" customHeight="1" x14ac:dyDescent="0.3"/>
    <row r="180" ht="13.35" customHeight="1" x14ac:dyDescent="0.3"/>
    <row r="181" ht="13.35" customHeight="1" x14ac:dyDescent="0.3"/>
    <row r="182" ht="13.35" customHeight="1" x14ac:dyDescent="0.3"/>
    <row r="183" ht="13.35" customHeight="1" x14ac:dyDescent="0.3"/>
  </sheetData>
  <mergeCells count="2">
    <mergeCell ref="B2:C2"/>
    <mergeCell ref="B44:C44"/>
  </mergeCells>
  <hyperlinks>
    <hyperlink ref="B19" r:id="rId1"/>
    <hyperlink ref="B38" r:id="rId2"/>
  </hyperlinks>
  <pageMargins left="0.7" right="0.7" top="0.78740157499999996" bottom="0.78740157499999996" header="0.3" footer="0.3"/>
  <pageSetup paperSize="9" orientation="portrait" r:id="rId3"/>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view="pageLayout" topLeftCell="F1" zoomScaleNormal="100" workbookViewId="0">
      <selection activeCell="K16" sqref="K16"/>
    </sheetView>
  </sheetViews>
  <sheetFormatPr baseColWidth="10" defaultColWidth="10.44140625" defaultRowHeight="14.4" x14ac:dyDescent="0.3"/>
  <cols>
    <col min="1" max="1" width="14.6640625" style="10" customWidth="1"/>
    <col min="2" max="6" width="13.6640625" style="64" customWidth="1"/>
    <col min="7" max="7" width="12.33203125" style="10" customWidth="1"/>
    <col min="8" max="13" width="12.33203125" style="64" customWidth="1"/>
    <col min="14" max="16384" width="10.44140625" style="64"/>
  </cols>
  <sheetData>
    <row r="1" spans="1:13" ht="29.7" customHeight="1" x14ac:dyDescent="0.3">
      <c r="A1" s="991" t="s">
        <v>412</v>
      </c>
      <c r="B1" s="991"/>
      <c r="C1" s="991"/>
      <c r="D1" s="991"/>
      <c r="E1" s="991"/>
      <c r="F1" s="991"/>
      <c r="G1" s="991" t="str">
        <f>A1</f>
        <v>M.4  Endenergieverbrauch nach Verbrauchssektoren 2006 - 2019 und Anteile 2019</v>
      </c>
      <c r="H1" s="991"/>
      <c r="I1" s="991"/>
      <c r="J1" s="991"/>
      <c r="K1" s="991"/>
      <c r="L1" s="991"/>
      <c r="M1" s="991"/>
    </row>
    <row r="2" spans="1:13" ht="13.5" customHeight="1" x14ac:dyDescent="0.3">
      <c r="A2" s="65" t="s">
        <v>789</v>
      </c>
      <c r="B2" s="196"/>
      <c r="C2" s="196"/>
      <c r="D2" s="196"/>
      <c r="F2" s="67" t="s">
        <v>156</v>
      </c>
      <c r="G2" s="310" t="str">
        <f>A2</f>
        <v>Stand 01.06.2021</v>
      </c>
      <c r="H2" s="196"/>
      <c r="I2" s="196"/>
      <c r="J2" s="196"/>
      <c r="M2" s="67" t="s">
        <v>156</v>
      </c>
    </row>
    <row r="3" spans="1:13" s="68" customFormat="1" ht="19.2" customHeight="1" x14ac:dyDescent="0.2">
      <c r="A3" s="992" t="s">
        <v>157</v>
      </c>
      <c r="B3" s="995" t="s">
        <v>330</v>
      </c>
      <c r="C3" s="995" t="s">
        <v>413</v>
      </c>
      <c r="D3" s="995" t="s">
        <v>414</v>
      </c>
      <c r="E3" s="995" t="s">
        <v>415</v>
      </c>
      <c r="F3" s="995"/>
      <c r="G3" s="992" t="s">
        <v>157</v>
      </c>
      <c r="H3" s="995" t="s">
        <v>415</v>
      </c>
      <c r="I3" s="995"/>
      <c r="J3" s="995"/>
      <c r="K3" s="995"/>
      <c r="L3" s="995"/>
      <c r="M3" s="995"/>
    </row>
    <row r="4" spans="1:13" s="68" customFormat="1" ht="19.2" customHeight="1" x14ac:dyDescent="0.2">
      <c r="A4" s="993"/>
      <c r="B4" s="995"/>
      <c r="C4" s="995"/>
      <c r="D4" s="995"/>
      <c r="E4" s="1076" t="s">
        <v>416</v>
      </c>
      <c r="F4" s="1076" t="s">
        <v>183</v>
      </c>
      <c r="G4" s="1075"/>
      <c r="H4" s="995" t="s">
        <v>417</v>
      </c>
      <c r="I4" s="995"/>
      <c r="J4" s="995"/>
      <c r="K4" s="1076" t="s">
        <v>418</v>
      </c>
      <c r="L4" s="1076"/>
      <c r="M4" s="1076"/>
    </row>
    <row r="5" spans="1:13" s="68" customFormat="1" ht="38.1" customHeight="1" x14ac:dyDescent="0.2">
      <c r="A5" s="993"/>
      <c r="B5" s="995"/>
      <c r="C5" s="995"/>
      <c r="D5" s="995"/>
      <c r="E5" s="1076"/>
      <c r="F5" s="1076"/>
      <c r="G5" s="1075"/>
      <c r="H5" s="69" t="s">
        <v>330</v>
      </c>
      <c r="I5" s="69" t="s">
        <v>410</v>
      </c>
      <c r="J5" s="69" t="s">
        <v>419</v>
      </c>
      <c r="K5" s="69" t="s">
        <v>330</v>
      </c>
      <c r="L5" s="69" t="s">
        <v>410</v>
      </c>
      <c r="M5" s="69" t="s">
        <v>419</v>
      </c>
    </row>
    <row r="6" spans="1:13" s="68" customFormat="1" ht="19.2" customHeight="1" x14ac:dyDescent="0.2">
      <c r="A6" s="994"/>
      <c r="B6" s="1077" t="s">
        <v>241</v>
      </c>
      <c r="C6" s="1078"/>
      <c r="D6" s="1078"/>
      <c r="E6" s="1078"/>
      <c r="F6" s="1079"/>
      <c r="G6" s="994"/>
      <c r="H6" s="1080" t="s">
        <v>241</v>
      </c>
      <c r="I6" s="1080"/>
      <c r="J6" s="1080"/>
      <c r="K6" s="1080"/>
      <c r="L6" s="1080"/>
      <c r="M6" s="1080"/>
    </row>
    <row r="7" spans="1:13" s="68" customFormat="1" ht="17.100000000000001" customHeight="1" x14ac:dyDescent="0.2">
      <c r="A7" s="410"/>
      <c r="B7" s="72"/>
      <c r="C7" s="73"/>
      <c r="D7" s="73"/>
      <c r="E7" s="73"/>
      <c r="F7" s="74"/>
      <c r="G7" s="410"/>
      <c r="H7" s="72"/>
      <c r="I7" s="73"/>
      <c r="J7" s="73"/>
      <c r="K7" s="73"/>
      <c r="L7" s="73"/>
      <c r="M7" s="74"/>
    </row>
    <row r="8" spans="1:13" s="68" customFormat="1" ht="17.100000000000001" customHeight="1" x14ac:dyDescent="0.2">
      <c r="A8" s="120" t="s">
        <v>195</v>
      </c>
      <c r="B8" s="411">
        <v>77079.474084251851</v>
      </c>
      <c r="C8" s="412">
        <v>76924.751444253037</v>
      </c>
      <c r="D8" s="412">
        <v>154.72263999881125</v>
      </c>
      <c r="E8" s="412">
        <v>12158.718602413772</v>
      </c>
      <c r="F8" s="413">
        <v>21903.174453216376</v>
      </c>
      <c r="G8" s="120" t="s">
        <v>195</v>
      </c>
      <c r="H8" s="414">
        <v>28824.368361794681</v>
      </c>
      <c r="I8" s="415">
        <v>28786.20788679468</v>
      </c>
      <c r="J8" s="415">
        <v>38.160474999999991</v>
      </c>
      <c r="K8" s="415">
        <v>14193.212666827021</v>
      </c>
      <c r="L8" s="415">
        <v>14076.65050182821</v>
      </c>
      <c r="M8" s="416">
        <v>116.56216499881124</v>
      </c>
    </row>
    <row r="9" spans="1:13" s="68" customFormat="1" ht="17.100000000000001" hidden="1" customHeight="1" x14ac:dyDescent="0.2">
      <c r="A9" s="120" t="s">
        <v>196</v>
      </c>
      <c r="B9" s="411">
        <v>71766.165803611133</v>
      </c>
      <c r="C9" s="412">
        <v>71510.413057306025</v>
      </c>
      <c r="D9" s="412">
        <v>255.75274630509705</v>
      </c>
      <c r="E9" s="412">
        <v>12450.297665397416</v>
      </c>
      <c r="F9" s="413">
        <v>21587.291185672511</v>
      </c>
      <c r="G9" s="120" t="s">
        <v>196</v>
      </c>
      <c r="H9" s="414">
        <v>25245.650164569681</v>
      </c>
      <c r="I9" s="415">
        <v>25157.664120069679</v>
      </c>
      <c r="J9" s="415">
        <v>87.986044500000006</v>
      </c>
      <c r="K9" s="415">
        <v>12482.926787971523</v>
      </c>
      <c r="L9" s="415">
        <v>12315.160086166425</v>
      </c>
      <c r="M9" s="416">
        <v>167.76670180509706</v>
      </c>
    </row>
    <row r="10" spans="1:13" s="68" customFormat="1" ht="17.100000000000001" hidden="1" customHeight="1" x14ac:dyDescent="0.2">
      <c r="A10" s="120" t="s">
        <v>197</v>
      </c>
      <c r="B10" s="411">
        <v>74634.58945661514</v>
      </c>
      <c r="C10" s="412">
        <v>74222.156237712232</v>
      </c>
      <c r="D10" s="412">
        <v>412.43321890290656</v>
      </c>
      <c r="E10" s="412">
        <v>12424.881688984471</v>
      </c>
      <c r="F10" s="413">
        <v>20911.610040935673</v>
      </c>
      <c r="G10" s="120" t="s">
        <v>197</v>
      </c>
      <c r="H10" s="414">
        <v>27817.216466564769</v>
      </c>
      <c r="I10" s="415">
        <v>27651.403780064767</v>
      </c>
      <c r="J10" s="415">
        <v>165.81268649999998</v>
      </c>
      <c r="K10" s="415">
        <v>13480.881260130223</v>
      </c>
      <c r="L10" s="415">
        <v>13234.260727727316</v>
      </c>
      <c r="M10" s="416">
        <v>246.62053240290658</v>
      </c>
    </row>
    <row r="11" spans="1:13" s="68" customFormat="1" ht="17.100000000000001" hidden="1" customHeight="1" x14ac:dyDescent="0.2">
      <c r="A11" s="120" t="s">
        <v>198</v>
      </c>
      <c r="B11" s="411">
        <v>72337.280466179407</v>
      </c>
      <c r="C11" s="412">
        <v>71848.38840410304</v>
      </c>
      <c r="D11" s="412">
        <v>488.89206207636619</v>
      </c>
      <c r="E11" s="412">
        <v>11931.274824237045</v>
      </c>
      <c r="F11" s="413">
        <v>20756.064373468002</v>
      </c>
      <c r="G11" s="120" t="s">
        <v>198</v>
      </c>
      <c r="H11" s="414">
        <v>27279.175144716653</v>
      </c>
      <c r="I11" s="415">
        <v>27076.106803716655</v>
      </c>
      <c r="J11" s="415">
        <v>203.06834099999998</v>
      </c>
      <c r="K11" s="415">
        <v>12370.766123757701</v>
      </c>
      <c r="L11" s="415">
        <v>12084.942402681336</v>
      </c>
      <c r="M11" s="416">
        <v>285.82372107636621</v>
      </c>
    </row>
    <row r="12" spans="1:13" s="68" customFormat="1" ht="17.100000000000001" customHeight="1" x14ac:dyDescent="0.2">
      <c r="A12" s="120" t="s">
        <v>199</v>
      </c>
      <c r="B12" s="411">
        <v>76563.480118907115</v>
      </c>
      <c r="C12" s="412">
        <v>75929.535244213796</v>
      </c>
      <c r="D12" s="412">
        <v>633.94487469331943</v>
      </c>
      <c r="E12" s="412">
        <v>12956.260667560984</v>
      </c>
      <c r="F12" s="413">
        <v>20871.885658633288</v>
      </c>
      <c r="G12" s="120" t="s">
        <v>199</v>
      </c>
      <c r="H12" s="414">
        <v>29696.125030171199</v>
      </c>
      <c r="I12" s="415">
        <v>29421.882610471199</v>
      </c>
      <c r="J12" s="415">
        <v>274.24241969999997</v>
      </c>
      <c r="K12" s="415">
        <v>13039.208762541639</v>
      </c>
      <c r="L12" s="415">
        <v>12679.506307548319</v>
      </c>
      <c r="M12" s="416">
        <v>359.70245499331952</v>
      </c>
    </row>
    <row r="13" spans="1:13" s="68" customFormat="1" ht="17.100000000000001" customHeight="1" x14ac:dyDescent="0.2">
      <c r="A13" s="120" t="s">
        <v>200</v>
      </c>
      <c r="B13" s="411">
        <v>73547.634672154803</v>
      </c>
      <c r="C13" s="412">
        <v>72692.393821554811</v>
      </c>
      <c r="D13" s="412">
        <v>855.24085060000004</v>
      </c>
      <c r="E13" s="412">
        <v>12886.58951052223</v>
      </c>
      <c r="F13" s="413">
        <v>20613.208801670145</v>
      </c>
      <c r="G13" s="120" t="s">
        <v>200</v>
      </c>
      <c r="H13" s="414">
        <v>27180.866700414921</v>
      </c>
      <c r="I13" s="415">
        <v>26794.20052511492</v>
      </c>
      <c r="J13" s="415">
        <v>386.66617530000002</v>
      </c>
      <c r="K13" s="415">
        <v>12866.969659547514</v>
      </c>
      <c r="L13" s="415">
        <v>12398.394984247514</v>
      </c>
      <c r="M13" s="416">
        <v>468.57467530000002</v>
      </c>
    </row>
    <row r="14" spans="1:13" s="68" customFormat="1" ht="17.100000000000001" customHeight="1" x14ac:dyDescent="0.2">
      <c r="A14" s="120" t="s">
        <v>201</v>
      </c>
      <c r="B14" s="411">
        <v>74231.210380849298</v>
      </c>
      <c r="C14" s="412">
        <v>73219.045016051226</v>
      </c>
      <c r="D14" s="412">
        <v>1012.1653647980622</v>
      </c>
      <c r="E14" s="412">
        <v>12581.930698300423</v>
      </c>
      <c r="F14" s="413">
        <v>20737.252063016207</v>
      </c>
      <c r="G14" s="120" t="s">
        <v>201</v>
      </c>
      <c r="H14" s="414">
        <v>27816.071675154788</v>
      </c>
      <c r="I14" s="415">
        <v>27351.07932305479</v>
      </c>
      <c r="J14" s="415">
        <v>464.99235210000001</v>
      </c>
      <c r="K14" s="415">
        <v>13095.955944377873</v>
      </c>
      <c r="L14" s="415">
        <v>12548.782931679811</v>
      </c>
      <c r="M14" s="416">
        <v>547.17301269806217</v>
      </c>
    </row>
    <row r="15" spans="1:13" s="68" customFormat="1" ht="17.100000000000001" customHeight="1" x14ac:dyDescent="0.2">
      <c r="A15" s="120" t="s">
        <v>202</v>
      </c>
      <c r="B15" s="411">
        <v>77485.686653836368</v>
      </c>
      <c r="C15" s="412">
        <v>76376.189437569701</v>
      </c>
      <c r="D15" s="412">
        <v>1109.4972162666663</v>
      </c>
      <c r="E15" s="412">
        <v>12346.589364074795</v>
      </c>
      <c r="F15" s="413">
        <v>21237.680031932545</v>
      </c>
      <c r="G15" s="120" t="s">
        <v>202</v>
      </c>
      <c r="H15" s="414">
        <v>28440.494189900754</v>
      </c>
      <c r="I15" s="415">
        <v>27925.716190100753</v>
      </c>
      <c r="J15" s="415">
        <v>514.77799979999986</v>
      </c>
      <c r="K15" s="415">
        <v>15460.923067928272</v>
      </c>
      <c r="L15" s="415">
        <v>14866.203851461605</v>
      </c>
      <c r="M15" s="416">
        <v>594.71921646666658</v>
      </c>
    </row>
    <row r="16" spans="1:13" s="68" customFormat="1" ht="17.100000000000001" customHeight="1" x14ac:dyDescent="0.2">
      <c r="A16" s="120" t="s">
        <v>203</v>
      </c>
      <c r="B16" s="411">
        <v>72719.243951926168</v>
      </c>
      <c r="C16" s="412">
        <v>71550.231486926161</v>
      </c>
      <c r="D16" s="412">
        <v>1169.0124649999998</v>
      </c>
      <c r="E16" s="412">
        <v>11534.434269103031</v>
      </c>
      <c r="F16" s="413">
        <v>21338.320861435539</v>
      </c>
      <c r="G16" s="120" t="s">
        <v>203</v>
      </c>
      <c r="H16" s="414">
        <v>25164.418026492946</v>
      </c>
      <c r="I16" s="415">
        <v>24622.051303992946</v>
      </c>
      <c r="J16" s="415">
        <v>542.36672249999992</v>
      </c>
      <c r="K16" s="415">
        <v>14682.070794894646</v>
      </c>
      <c r="L16" s="415">
        <v>14055.425052394647</v>
      </c>
      <c r="M16" s="416">
        <v>626.64574249999987</v>
      </c>
    </row>
    <row r="17" spans="1:13" s="68" customFormat="1" ht="17.100000000000001" customHeight="1" x14ac:dyDescent="0.2">
      <c r="A17" s="120" t="s">
        <v>204</v>
      </c>
      <c r="B17" s="411">
        <v>74017.14406556022</v>
      </c>
      <c r="C17" s="412">
        <v>72821.506141204663</v>
      </c>
      <c r="D17" s="412">
        <v>1195.6379243555552</v>
      </c>
      <c r="E17" s="412">
        <v>11740.080155545425</v>
      </c>
      <c r="F17" s="413">
        <v>21469.737001132395</v>
      </c>
      <c r="G17" s="120" t="s">
        <v>204</v>
      </c>
      <c r="H17" s="414">
        <v>26439.83696491479</v>
      </c>
      <c r="I17" s="415">
        <v>25884.34348551479</v>
      </c>
      <c r="J17" s="415">
        <v>555.49347939999996</v>
      </c>
      <c r="K17" s="415">
        <v>14367.48994396761</v>
      </c>
      <c r="L17" s="415">
        <v>13727.345499012055</v>
      </c>
      <c r="M17" s="416">
        <v>640.1444449555554</v>
      </c>
    </row>
    <row r="18" spans="1:13" s="68" customFormat="1" ht="17.100000000000001" customHeight="1" x14ac:dyDescent="0.2">
      <c r="A18" s="120" t="s">
        <v>205</v>
      </c>
      <c r="B18" s="411">
        <v>74355.385208766558</v>
      </c>
      <c r="C18" s="412">
        <v>73137.328558622117</v>
      </c>
      <c r="D18" s="412">
        <v>1218.0566501444446</v>
      </c>
      <c r="E18" s="412">
        <v>11648.109645856219</v>
      </c>
      <c r="F18" s="413">
        <v>21934.947094901763</v>
      </c>
      <c r="G18" s="120" t="s">
        <v>205</v>
      </c>
      <c r="H18" s="414">
        <v>26800.375570428492</v>
      </c>
      <c r="I18" s="415">
        <v>26233.54139757849</v>
      </c>
      <c r="J18" s="415">
        <v>566.83417284999996</v>
      </c>
      <c r="K18" s="415">
        <v>13971.952897580091</v>
      </c>
      <c r="L18" s="415">
        <v>13320.730420285647</v>
      </c>
      <c r="M18" s="416">
        <v>651.2224772944445</v>
      </c>
    </row>
    <row r="19" spans="1:13" s="68" customFormat="1" ht="17.100000000000001" customHeight="1" x14ac:dyDescent="0.2">
      <c r="A19" s="120" t="s">
        <v>206</v>
      </c>
      <c r="B19" s="411">
        <v>75898.397935177825</v>
      </c>
      <c r="C19" s="412">
        <v>74646.239409477828</v>
      </c>
      <c r="D19" s="412">
        <v>1252.1585257000002</v>
      </c>
      <c r="E19" s="412">
        <v>11634.527878412417</v>
      </c>
      <c r="F19" s="413">
        <v>22083.811291687965</v>
      </c>
      <c r="G19" s="120" t="s">
        <v>206</v>
      </c>
      <c r="H19" s="414">
        <v>26743.322939210841</v>
      </c>
      <c r="I19" s="415">
        <v>26161.275336360839</v>
      </c>
      <c r="J19" s="415">
        <v>582.04760285000009</v>
      </c>
      <c r="K19" s="415">
        <v>15436.735825866603</v>
      </c>
      <c r="L19" s="415">
        <v>14766.624903016602</v>
      </c>
      <c r="M19" s="416">
        <v>670.11092285000007</v>
      </c>
    </row>
    <row r="20" spans="1:13" s="68" customFormat="1" ht="17.100000000000001" customHeight="1" x14ac:dyDescent="0.2">
      <c r="A20" s="120" t="s">
        <v>207</v>
      </c>
      <c r="B20" s="411">
        <v>74816.762319258356</v>
      </c>
      <c r="C20" s="412">
        <v>74022.15258925836</v>
      </c>
      <c r="D20" s="412">
        <v>794.6097299999999</v>
      </c>
      <c r="E20" s="412">
        <v>12313.818911685876</v>
      </c>
      <c r="F20" s="413">
        <v>21680.494077403626</v>
      </c>
      <c r="G20" s="120" t="s">
        <v>207</v>
      </c>
      <c r="H20" s="414">
        <v>26646.912519333637</v>
      </c>
      <c r="I20" s="415">
        <v>26249.607654333638</v>
      </c>
      <c r="J20" s="415">
        <v>397.30486499999995</v>
      </c>
      <c r="K20" s="415">
        <v>14175.536810835221</v>
      </c>
      <c r="L20" s="415">
        <v>13778.231945835221</v>
      </c>
      <c r="M20" s="416">
        <v>397.30486499999995</v>
      </c>
    </row>
    <row r="21" spans="1:13" ht="14.1" customHeight="1" x14ac:dyDescent="0.3">
      <c r="A21" s="129" t="s">
        <v>208</v>
      </c>
      <c r="B21" s="417">
        <v>74069.640191728875</v>
      </c>
      <c r="C21" s="418">
        <v>73344.483301728877</v>
      </c>
      <c r="D21" s="418">
        <v>725.15688999999998</v>
      </c>
      <c r="E21" s="418">
        <v>12177.198652242138</v>
      </c>
      <c r="F21" s="419">
        <v>21846.319024720651</v>
      </c>
      <c r="G21" s="129" t="s">
        <v>208</v>
      </c>
      <c r="H21" s="944">
        <v>26112.672729716687</v>
      </c>
      <c r="I21" s="945">
        <v>25750.094284716688</v>
      </c>
      <c r="J21" s="945">
        <v>362.57844499999999</v>
      </c>
      <c r="K21" s="945">
        <v>13933.449785049395</v>
      </c>
      <c r="L21" s="945">
        <v>13570.871340049396</v>
      </c>
      <c r="M21" s="946">
        <v>362.57844499999999</v>
      </c>
    </row>
    <row r="22" spans="1:13" x14ac:dyDescent="0.3">
      <c r="A22" s="64"/>
      <c r="G22" s="64"/>
    </row>
    <row r="23" spans="1:13" x14ac:dyDescent="0.3">
      <c r="A23" s="64"/>
      <c r="G23" s="64"/>
    </row>
    <row r="24" spans="1:13" x14ac:dyDescent="0.3">
      <c r="A24" s="64"/>
      <c r="G24" s="64"/>
    </row>
    <row r="25" spans="1:13" x14ac:dyDescent="0.3">
      <c r="A25" s="64"/>
      <c r="G25" s="64"/>
    </row>
    <row r="26" spans="1:13" x14ac:dyDescent="0.3">
      <c r="A26" s="64"/>
      <c r="G26" s="64"/>
    </row>
    <row r="27" spans="1:13" x14ac:dyDescent="0.3">
      <c r="A27" s="64"/>
      <c r="G27" s="64"/>
    </row>
    <row r="28" spans="1:13" x14ac:dyDescent="0.3">
      <c r="A28" s="64"/>
      <c r="G28" s="64"/>
    </row>
    <row r="29" spans="1:13" x14ac:dyDescent="0.3">
      <c r="A29" s="64"/>
      <c r="G29" s="64"/>
    </row>
    <row r="30" spans="1:13" x14ac:dyDescent="0.3">
      <c r="A30" s="64"/>
      <c r="G30" s="64"/>
    </row>
    <row r="31" spans="1:13" x14ac:dyDescent="0.3">
      <c r="A31" s="64"/>
      <c r="G31" s="64"/>
    </row>
    <row r="32" spans="1:13" x14ac:dyDescent="0.3">
      <c r="A32" s="64"/>
      <c r="G32" s="64"/>
    </row>
    <row r="33" spans="1:7" x14ac:dyDescent="0.3">
      <c r="A33" s="64"/>
      <c r="G33" s="64"/>
    </row>
    <row r="34" spans="1:7" x14ac:dyDescent="0.3">
      <c r="A34" s="64"/>
      <c r="G34" s="64"/>
    </row>
    <row r="35" spans="1:7" x14ac:dyDescent="0.3">
      <c r="A35" s="64"/>
      <c r="G35" s="64"/>
    </row>
    <row r="36" spans="1:7" x14ac:dyDescent="0.3">
      <c r="A36" s="64"/>
      <c r="G36" s="64"/>
    </row>
    <row r="37" spans="1:7" x14ac:dyDescent="0.3">
      <c r="A37" s="64"/>
      <c r="G37" s="64"/>
    </row>
    <row r="38" spans="1:7" x14ac:dyDescent="0.3">
      <c r="A38" s="64"/>
      <c r="G38" s="64"/>
    </row>
    <row r="39" spans="1:7" x14ac:dyDescent="0.3">
      <c r="A39" s="64"/>
      <c r="G39" s="64"/>
    </row>
    <row r="40" spans="1:7" x14ac:dyDescent="0.3">
      <c r="A40" s="64"/>
      <c r="G40" s="64"/>
    </row>
    <row r="42" spans="1:7" x14ac:dyDescent="0.3">
      <c r="A42" s="64"/>
      <c r="G42" s="64"/>
    </row>
    <row r="43" spans="1:7" x14ac:dyDescent="0.3">
      <c r="A43" s="64"/>
      <c r="G43" s="64"/>
    </row>
    <row r="44" spans="1:7" x14ac:dyDescent="0.3">
      <c r="A44" s="64"/>
      <c r="G44" s="64"/>
    </row>
    <row r="45" spans="1:7" x14ac:dyDescent="0.3">
      <c r="A45" s="64"/>
      <c r="G45" s="64"/>
    </row>
  </sheetData>
  <mergeCells count="15">
    <mergeCell ref="A1:F1"/>
    <mergeCell ref="G1:M1"/>
    <mergeCell ref="A3:A6"/>
    <mergeCell ref="B3:B5"/>
    <mergeCell ref="C3:C5"/>
    <mergeCell ref="D3:D5"/>
    <mergeCell ref="E3:F3"/>
    <mergeCell ref="G3:G6"/>
    <mergeCell ref="H3:M3"/>
    <mergeCell ref="E4:E5"/>
    <mergeCell ref="F4:F5"/>
    <mergeCell ref="H4:J4"/>
    <mergeCell ref="K4:M4"/>
    <mergeCell ref="B6:F6"/>
    <mergeCell ref="H6:M6"/>
  </mergeCells>
  <conditionalFormatting sqref="A7:M8">
    <cfRule type="expression" dxfId="57" priority="2">
      <formula>MOD(ROW(),2)=0</formula>
    </cfRule>
  </conditionalFormatting>
  <conditionalFormatting sqref="A9:M21">
    <cfRule type="expression" dxfId="56" priority="1">
      <formula>MOD(ROW(),2)=1</formula>
    </cfRule>
  </conditionalFormatting>
  <hyperlinks>
    <hyperlink ref="F2" location="Inhalt!A40" display="zurück"/>
    <hyperlink ref="M2" location="Inhalt!A40"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6"/>
  <sheetViews>
    <sheetView showGridLines="0" view="pageLayout" topLeftCell="E10" zoomScaleNormal="100" workbookViewId="0">
      <selection activeCell="K16" sqref="K16"/>
    </sheetView>
  </sheetViews>
  <sheetFormatPr baseColWidth="10" defaultColWidth="10.44140625" defaultRowHeight="14.4" x14ac:dyDescent="0.3"/>
  <cols>
    <col min="1" max="1" width="34.6640625" style="10" customWidth="1"/>
    <col min="2" max="2" width="12.33203125" style="64" customWidth="1"/>
    <col min="3" max="4" width="12.33203125" style="64" hidden="1" customWidth="1"/>
    <col min="5" max="5" width="12.33203125" style="64" customWidth="1"/>
    <col min="6" max="9" width="12.33203125" style="64" hidden="1" customWidth="1"/>
    <col min="10" max="10" width="12.33203125" style="64" customWidth="1"/>
    <col min="11" max="14" width="12.33203125" style="64" hidden="1" customWidth="1"/>
    <col min="15" max="15" width="12.33203125" style="64" customWidth="1"/>
    <col min="16" max="16" width="34.6640625" style="10" customWidth="1"/>
    <col min="17" max="20" width="12.33203125" style="64" customWidth="1"/>
    <col min="21" max="22" width="12.44140625" style="64" customWidth="1"/>
    <col min="23" max="16384" width="10.44140625" style="64"/>
  </cols>
  <sheetData>
    <row r="1" spans="1:24" ht="29.7" customHeight="1" x14ac:dyDescent="0.3">
      <c r="A1" s="991" t="s">
        <v>420</v>
      </c>
      <c r="B1" s="991"/>
      <c r="C1" s="991"/>
      <c r="D1" s="991"/>
      <c r="E1" s="991"/>
      <c r="F1" s="991"/>
      <c r="G1" s="991"/>
      <c r="H1" s="991"/>
      <c r="I1" s="991"/>
      <c r="J1" s="991"/>
      <c r="K1" s="991"/>
      <c r="L1" s="991"/>
      <c r="M1" s="991"/>
      <c r="N1" s="991"/>
      <c r="O1" s="991"/>
      <c r="P1" s="991" t="str">
        <f>A1</f>
        <v>M.5  Anteile der Energieträger an der installierten Leistung der Stromerzeugungsanlagen 
2002 - 2019</v>
      </c>
      <c r="Q1" s="991"/>
      <c r="R1" s="991"/>
      <c r="S1" s="991"/>
      <c r="T1" s="991"/>
      <c r="U1" s="142"/>
      <c r="V1" s="142"/>
      <c r="W1" s="142"/>
      <c r="X1" s="142"/>
    </row>
    <row r="2" spans="1:24" x14ac:dyDescent="0.3">
      <c r="A2" s="310" t="s">
        <v>789</v>
      </c>
      <c r="E2" s="143"/>
      <c r="G2" s="67"/>
      <c r="H2" s="67"/>
      <c r="I2" s="67"/>
      <c r="M2" s="310"/>
      <c r="O2" s="67" t="s">
        <v>156</v>
      </c>
      <c r="P2" s="310" t="str">
        <f>A2</f>
        <v>Stand 01.06.2021</v>
      </c>
      <c r="T2" s="67" t="s">
        <v>156</v>
      </c>
    </row>
    <row r="3" spans="1:24" s="420" customFormat="1" ht="19.2" customHeight="1" x14ac:dyDescent="0.3">
      <c r="A3" s="1034" t="s">
        <v>240</v>
      </c>
      <c r="B3" s="269" t="s">
        <v>235</v>
      </c>
      <c r="C3" s="69" t="s">
        <v>192</v>
      </c>
      <c r="D3" s="69" t="s">
        <v>193</v>
      </c>
      <c r="E3" s="69" t="s">
        <v>194</v>
      </c>
      <c r="F3" s="69" t="s">
        <v>195</v>
      </c>
      <c r="G3" s="269" t="s">
        <v>196</v>
      </c>
      <c r="H3" s="69" t="s">
        <v>197</v>
      </c>
      <c r="I3" s="69" t="s">
        <v>198</v>
      </c>
      <c r="J3" s="69" t="s">
        <v>199</v>
      </c>
      <c r="K3" s="69" t="s">
        <v>200</v>
      </c>
      <c r="L3" s="268">
        <v>2012</v>
      </c>
      <c r="M3" s="69">
        <v>2013</v>
      </c>
      <c r="N3" s="69">
        <v>2014</v>
      </c>
      <c r="O3" s="69">
        <v>2015</v>
      </c>
      <c r="P3" s="1034" t="s">
        <v>240</v>
      </c>
      <c r="Q3" s="69">
        <v>2016</v>
      </c>
      <c r="R3" s="243">
        <v>2017</v>
      </c>
      <c r="S3" s="243">
        <v>2018</v>
      </c>
      <c r="T3" s="243">
        <v>2019</v>
      </c>
    </row>
    <row r="4" spans="1:24" s="420" customFormat="1" ht="19.2" customHeight="1" x14ac:dyDescent="0.3">
      <c r="A4" s="1035"/>
      <c r="B4" s="997" t="s">
        <v>421</v>
      </c>
      <c r="C4" s="998"/>
      <c r="D4" s="998"/>
      <c r="E4" s="998"/>
      <c r="F4" s="998"/>
      <c r="G4" s="998"/>
      <c r="H4" s="998"/>
      <c r="I4" s="998"/>
      <c r="J4" s="998"/>
      <c r="K4" s="998"/>
      <c r="L4" s="998"/>
      <c r="M4" s="998"/>
      <c r="N4" s="998"/>
      <c r="O4" s="999"/>
      <c r="P4" s="1035"/>
      <c r="Q4" s="997" t="s">
        <v>421</v>
      </c>
      <c r="R4" s="998"/>
      <c r="S4" s="998"/>
      <c r="T4" s="999"/>
    </row>
    <row r="5" spans="1:24" s="70" customFormat="1" ht="9" customHeight="1" x14ac:dyDescent="0.2">
      <c r="A5" s="410"/>
      <c r="B5" s="246"/>
      <c r="C5" s="246"/>
      <c r="D5" s="246"/>
      <c r="E5" s="246"/>
      <c r="F5" s="246"/>
      <c r="G5" s="421"/>
      <c r="H5" s="421"/>
      <c r="I5" s="421"/>
      <c r="J5" s="421"/>
      <c r="K5" s="421"/>
      <c r="L5" s="246"/>
      <c r="M5" s="246"/>
      <c r="N5" s="246"/>
      <c r="O5" s="247"/>
      <c r="P5" s="410"/>
      <c r="Q5" s="246"/>
      <c r="R5" s="246"/>
      <c r="S5" s="246"/>
      <c r="T5" s="247"/>
    </row>
    <row r="6" spans="1:24" s="70" customFormat="1" ht="17.100000000000001" customHeight="1" x14ac:dyDescent="0.2">
      <c r="A6" s="422" t="s">
        <v>422</v>
      </c>
      <c r="B6" s="213">
        <v>941.6</v>
      </c>
      <c r="C6" s="213">
        <v>949.6</v>
      </c>
      <c r="D6" s="213">
        <v>937.3</v>
      </c>
      <c r="E6" s="213">
        <v>933.3</v>
      </c>
      <c r="F6" s="213">
        <v>848.19999999999993</v>
      </c>
      <c r="G6" s="213">
        <v>842.3</v>
      </c>
      <c r="H6" s="213">
        <v>842.4</v>
      </c>
      <c r="I6" s="213">
        <v>842.4</v>
      </c>
      <c r="J6" s="213">
        <v>829</v>
      </c>
      <c r="K6" s="213">
        <v>829</v>
      </c>
      <c r="L6" s="213">
        <v>829</v>
      </c>
      <c r="M6" s="213">
        <v>826</v>
      </c>
      <c r="N6" s="213">
        <v>755</v>
      </c>
      <c r="O6" s="250">
        <v>755</v>
      </c>
      <c r="P6" s="422" t="s">
        <v>422</v>
      </c>
      <c r="Q6" s="213">
        <v>806</v>
      </c>
      <c r="R6" s="213">
        <v>806</v>
      </c>
      <c r="S6" s="213">
        <v>739</v>
      </c>
      <c r="T6" s="250">
        <v>735</v>
      </c>
    </row>
    <row r="7" spans="1:24" s="70" customFormat="1" ht="17.100000000000001" customHeight="1" x14ac:dyDescent="0.2">
      <c r="A7" s="422" t="s">
        <v>423</v>
      </c>
      <c r="B7" s="213">
        <v>0</v>
      </c>
      <c r="C7" s="213">
        <v>0</v>
      </c>
      <c r="D7" s="213">
        <v>0</v>
      </c>
      <c r="E7" s="213">
        <v>0</v>
      </c>
      <c r="F7" s="213">
        <v>0</v>
      </c>
      <c r="G7" s="213">
        <v>0</v>
      </c>
      <c r="H7" s="213">
        <v>0</v>
      </c>
      <c r="I7" s="213">
        <v>0</v>
      </c>
      <c r="J7" s="213">
        <v>0</v>
      </c>
      <c r="K7" s="213">
        <v>0</v>
      </c>
      <c r="L7" s="213">
        <v>0</v>
      </c>
      <c r="M7" s="213">
        <v>0</v>
      </c>
      <c r="N7" s="213">
        <v>0</v>
      </c>
      <c r="O7" s="250">
        <v>0</v>
      </c>
      <c r="P7" s="422" t="s">
        <v>423</v>
      </c>
      <c r="Q7" s="213">
        <v>0</v>
      </c>
      <c r="R7" s="213">
        <v>0</v>
      </c>
      <c r="S7" s="213">
        <v>0</v>
      </c>
      <c r="T7" s="250">
        <v>0</v>
      </c>
    </row>
    <row r="8" spans="1:24" s="70" customFormat="1" ht="17.100000000000001" customHeight="1" x14ac:dyDescent="0.2">
      <c r="A8" s="422" t="s">
        <v>424</v>
      </c>
      <c r="B8" s="213">
        <v>588.70000000000005</v>
      </c>
      <c r="C8" s="213">
        <v>588.70000000000005</v>
      </c>
      <c r="D8" s="213">
        <v>584.70000000000005</v>
      </c>
      <c r="E8" s="213">
        <v>586.04999999999995</v>
      </c>
      <c r="F8" s="213">
        <v>585.77</v>
      </c>
      <c r="G8" s="213">
        <v>586.04999999999995</v>
      </c>
      <c r="H8" s="213">
        <v>585.79999999999995</v>
      </c>
      <c r="I8" s="213">
        <v>585.5</v>
      </c>
      <c r="J8" s="213">
        <v>585.5</v>
      </c>
      <c r="K8" s="213">
        <v>585.9</v>
      </c>
      <c r="L8" s="213">
        <v>583.79999999999995</v>
      </c>
      <c r="M8" s="213">
        <v>583.79999999999995</v>
      </c>
      <c r="N8" s="213">
        <v>583.79999999999995</v>
      </c>
      <c r="O8" s="250">
        <v>583.79999999999995</v>
      </c>
      <c r="P8" s="422" t="s">
        <v>424</v>
      </c>
      <c r="Q8" s="213">
        <v>544.29999999999995</v>
      </c>
      <c r="R8" s="213">
        <v>336.8</v>
      </c>
      <c r="S8" s="213">
        <v>331.24</v>
      </c>
      <c r="T8" s="250">
        <v>331.24</v>
      </c>
    </row>
    <row r="9" spans="1:24" s="70" customFormat="1" ht="17.100000000000001" customHeight="1" x14ac:dyDescent="0.2">
      <c r="A9" s="422" t="s">
        <v>425</v>
      </c>
      <c r="B9" s="213">
        <v>110.63</v>
      </c>
      <c r="C9" s="213">
        <v>116.26</v>
      </c>
      <c r="D9" s="213">
        <v>106.94</v>
      </c>
      <c r="E9" s="213">
        <v>119.77</v>
      </c>
      <c r="F9" s="213">
        <v>114.96</v>
      </c>
      <c r="G9" s="213">
        <v>119.77</v>
      </c>
      <c r="H9" s="213">
        <v>123.27</v>
      </c>
      <c r="I9" s="213">
        <v>118.02</v>
      </c>
      <c r="J9" s="213">
        <v>112.88</v>
      </c>
      <c r="K9" s="213">
        <v>115.83</v>
      </c>
      <c r="L9" s="213">
        <v>113</v>
      </c>
      <c r="M9" s="213">
        <v>114.3</v>
      </c>
      <c r="N9" s="213">
        <v>115.4</v>
      </c>
      <c r="O9" s="250">
        <v>129.9</v>
      </c>
      <c r="P9" s="422" t="s">
        <v>425</v>
      </c>
      <c r="Q9" s="213">
        <v>143.30000000000001</v>
      </c>
      <c r="R9" s="213">
        <v>140.80000000000001</v>
      </c>
      <c r="S9" s="213">
        <v>146.416</v>
      </c>
      <c r="T9" s="250">
        <v>326.75799999999998</v>
      </c>
    </row>
    <row r="10" spans="1:24" s="70" customFormat="1" ht="17.100000000000001" customHeight="1" x14ac:dyDescent="0.2">
      <c r="A10" s="422" t="s">
        <v>426</v>
      </c>
      <c r="B10" s="213">
        <v>0</v>
      </c>
      <c r="C10" s="213">
        <v>0</v>
      </c>
      <c r="D10" s="213">
        <v>0</v>
      </c>
      <c r="E10" s="213">
        <v>0</v>
      </c>
      <c r="F10" s="213">
        <v>0</v>
      </c>
      <c r="G10" s="213">
        <v>0</v>
      </c>
      <c r="H10" s="213">
        <v>0</v>
      </c>
      <c r="I10" s="213">
        <v>5.7</v>
      </c>
      <c r="J10" s="213">
        <v>5.7</v>
      </c>
      <c r="K10" s="213">
        <v>5.7</v>
      </c>
      <c r="L10" s="213">
        <v>0</v>
      </c>
      <c r="M10" s="213">
        <v>4.3</v>
      </c>
      <c r="N10" s="213">
        <v>4.3</v>
      </c>
      <c r="O10" s="250">
        <v>4.3</v>
      </c>
      <c r="P10" s="422" t="s">
        <v>426</v>
      </c>
      <c r="Q10" s="213">
        <v>4.3</v>
      </c>
      <c r="R10" s="213">
        <v>4.3</v>
      </c>
      <c r="S10" s="213">
        <v>4.3099999999999996</v>
      </c>
      <c r="T10" s="250">
        <v>4.3099999999999996</v>
      </c>
    </row>
    <row r="11" spans="1:24" s="70" customFormat="1" ht="17.100000000000001" customHeight="1" x14ac:dyDescent="0.2">
      <c r="A11" s="423" t="s">
        <v>315</v>
      </c>
      <c r="B11" s="213">
        <v>2756</v>
      </c>
      <c r="C11" s="213">
        <v>3562.2</v>
      </c>
      <c r="D11" s="213">
        <v>3562.2</v>
      </c>
      <c r="E11" s="213">
        <v>3562.2</v>
      </c>
      <c r="F11" s="213">
        <v>3562.2</v>
      </c>
      <c r="G11" s="213">
        <v>3648.2</v>
      </c>
      <c r="H11" s="213">
        <v>3688.2</v>
      </c>
      <c r="I11" s="213">
        <v>3688.2</v>
      </c>
      <c r="J11" s="213">
        <v>3688.2</v>
      </c>
      <c r="K11" s="213">
        <v>3688.2</v>
      </c>
      <c r="L11" s="213">
        <v>1480</v>
      </c>
      <c r="M11" s="213">
        <v>1480</v>
      </c>
      <c r="N11" s="213">
        <v>1480</v>
      </c>
      <c r="O11" s="250">
        <v>1480</v>
      </c>
      <c r="P11" s="423" t="s">
        <v>315</v>
      </c>
      <c r="Q11" s="213">
        <v>1480</v>
      </c>
      <c r="R11" s="213">
        <v>1480</v>
      </c>
      <c r="S11" s="213">
        <v>1410</v>
      </c>
      <c r="T11" s="250">
        <v>1410</v>
      </c>
    </row>
    <row r="12" spans="1:24" s="70" customFormat="1" ht="17.100000000000001" customHeight="1" x14ac:dyDescent="0.2">
      <c r="A12" s="422" t="s">
        <v>427</v>
      </c>
      <c r="B12" s="213">
        <v>140</v>
      </c>
      <c r="C12" s="213">
        <v>140</v>
      </c>
      <c r="D12" s="213">
        <v>144.56</v>
      </c>
      <c r="E12" s="213">
        <v>144.56</v>
      </c>
      <c r="F12" s="213">
        <v>144.56</v>
      </c>
      <c r="G12" s="213">
        <v>144.56</v>
      </c>
      <c r="H12" s="213">
        <v>144.56</v>
      </c>
      <c r="I12" s="213">
        <v>144.56</v>
      </c>
      <c r="J12" s="213">
        <v>144.57</v>
      </c>
      <c r="K12" s="213">
        <v>144</v>
      </c>
      <c r="L12" s="213">
        <v>144</v>
      </c>
      <c r="M12" s="213">
        <v>144</v>
      </c>
      <c r="N12" s="213">
        <v>144</v>
      </c>
      <c r="O12" s="250">
        <v>144</v>
      </c>
      <c r="P12" s="422" t="s">
        <v>427</v>
      </c>
      <c r="Q12" s="213">
        <v>144</v>
      </c>
      <c r="R12" s="213">
        <v>144</v>
      </c>
      <c r="S12" s="213">
        <v>119.1</v>
      </c>
      <c r="T12" s="250">
        <v>119.1</v>
      </c>
    </row>
    <row r="13" spans="1:24" s="70" customFormat="1" ht="17.100000000000001" customHeight="1" x14ac:dyDescent="0.2">
      <c r="A13" s="422" t="s">
        <v>327</v>
      </c>
      <c r="B13" s="213">
        <v>5.45</v>
      </c>
      <c r="C13" s="213">
        <v>7.85</v>
      </c>
      <c r="D13" s="213">
        <v>7.85</v>
      </c>
      <c r="E13" s="213">
        <v>7.45</v>
      </c>
      <c r="F13" s="213">
        <v>5.7</v>
      </c>
      <c r="G13" s="213">
        <v>3.7</v>
      </c>
      <c r="H13" s="213">
        <v>3.7</v>
      </c>
      <c r="I13" s="213">
        <v>3.7</v>
      </c>
      <c r="J13" s="213">
        <v>3.7</v>
      </c>
      <c r="K13" s="213">
        <v>11.2</v>
      </c>
      <c r="L13" s="213">
        <v>0</v>
      </c>
      <c r="M13" s="213">
        <v>0</v>
      </c>
      <c r="N13" s="213">
        <v>0</v>
      </c>
      <c r="O13" s="250">
        <v>0</v>
      </c>
      <c r="P13" s="422" t="s">
        <v>327</v>
      </c>
      <c r="Q13" s="213">
        <v>49.1</v>
      </c>
      <c r="R13" s="213">
        <v>1.5</v>
      </c>
      <c r="S13" s="213">
        <v>1.38</v>
      </c>
      <c r="T13" s="250">
        <v>1.38</v>
      </c>
    </row>
    <row r="14" spans="1:24" s="70" customFormat="1" ht="17.100000000000001" customHeight="1" x14ac:dyDescent="0.2">
      <c r="A14" s="422" t="s">
        <v>428</v>
      </c>
      <c r="B14" s="213">
        <f t="shared" ref="B14:O14" si="0">SUM(B15:B22)</f>
        <v>1764.8699999999997</v>
      </c>
      <c r="C14" s="213">
        <f t="shared" si="0"/>
        <v>2056.04</v>
      </c>
      <c r="D14" s="213">
        <f t="shared" si="0"/>
        <v>2161.9700000000003</v>
      </c>
      <c r="E14" s="213">
        <f t="shared" si="0"/>
        <v>2292.6999999999994</v>
      </c>
      <c r="F14" s="213">
        <f t="shared" si="0"/>
        <v>2544.2900000000004</v>
      </c>
      <c r="G14" s="213">
        <f t="shared" si="0"/>
        <v>2759.08</v>
      </c>
      <c r="H14" s="213">
        <f t="shared" si="0"/>
        <v>2892.7400000000002</v>
      </c>
      <c r="I14" s="213">
        <f t="shared" si="0"/>
        <v>3348.9100000000003</v>
      </c>
      <c r="J14" s="213">
        <f t="shared" si="0"/>
        <v>4022.0699999999997</v>
      </c>
      <c r="K14" s="213">
        <f t="shared" si="0"/>
        <v>4834.42</v>
      </c>
      <c r="L14" s="213">
        <f t="shared" si="0"/>
        <v>5337.6660000000002</v>
      </c>
      <c r="M14" s="213">
        <f t="shared" si="0"/>
        <v>5788.82</v>
      </c>
      <c r="N14" s="213">
        <f t="shared" si="0"/>
        <v>7285.9099999999989</v>
      </c>
      <c r="O14" s="250">
        <f t="shared" si="0"/>
        <v>9217.3399999999983</v>
      </c>
      <c r="P14" s="422" t="s">
        <v>428</v>
      </c>
      <c r="Q14" s="213">
        <f>SUM(Q15:Q22)</f>
        <v>10124.469999999999</v>
      </c>
      <c r="R14" s="213">
        <f>SUM(R15:R22)</f>
        <v>10705.589999999998</v>
      </c>
      <c r="S14" s="213">
        <f>SUM(S15:S22)</f>
        <v>10644.498</v>
      </c>
      <c r="T14" s="250">
        <f>SUM(T15:T22)</f>
        <v>10786.844999999999</v>
      </c>
    </row>
    <row r="15" spans="1:24" s="70" customFormat="1" ht="28.2" customHeight="1" x14ac:dyDescent="0.2">
      <c r="A15" s="424" t="s">
        <v>429</v>
      </c>
      <c r="B15" s="213">
        <v>3.8</v>
      </c>
      <c r="C15" s="213">
        <v>3.9</v>
      </c>
      <c r="D15" s="213">
        <v>3.9699999999999998</v>
      </c>
      <c r="E15" s="213">
        <v>4.2</v>
      </c>
      <c r="F15" s="213">
        <v>4.28</v>
      </c>
      <c r="G15" s="213">
        <v>4.28</v>
      </c>
      <c r="H15" s="213">
        <v>4.28</v>
      </c>
      <c r="I15" s="213">
        <v>4.28</v>
      </c>
      <c r="J15" s="213">
        <v>4.88</v>
      </c>
      <c r="K15" s="213">
        <v>4.93</v>
      </c>
      <c r="L15" s="213">
        <v>4.95</v>
      </c>
      <c r="M15" s="213">
        <v>6.45</v>
      </c>
      <c r="N15" s="213">
        <v>4.78</v>
      </c>
      <c r="O15" s="250">
        <v>4.79</v>
      </c>
      <c r="P15" s="424" t="s">
        <v>429</v>
      </c>
      <c r="Q15" s="213">
        <v>4.6900000000000004</v>
      </c>
      <c r="R15" s="213">
        <v>4.75</v>
      </c>
      <c r="S15" s="213">
        <v>4.6790000000000003</v>
      </c>
      <c r="T15" s="250">
        <v>4.7880000000000003</v>
      </c>
    </row>
    <row r="16" spans="1:24" s="70" customFormat="1" ht="17.100000000000001" customHeight="1" x14ac:dyDescent="0.2">
      <c r="A16" s="424" t="s">
        <v>245</v>
      </c>
      <c r="B16" s="213">
        <v>1724.83</v>
      </c>
      <c r="C16" s="213">
        <v>2001.07</v>
      </c>
      <c r="D16" s="213">
        <v>2102.17</v>
      </c>
      <c r="E16" s="213">
        <v>2182.6</v>
      </c>
      <c r="F16" s="213">
        <v>2305.06</v>
      </c>
      <c r="G16" s="213">
        <v>2436.5500000000002</v>
      </c>
      <c r="H16" s="213">
        <v>2482.4699999999998</v>
      </c>
      <c r="I16" s="213">
        <v>2747.81</v>
      </c>
      <c r="J16" s="213">
        <v>2940.77</v>
      </c>
      <c r="K16" s="213">
        <v>3171.77</v>
      </c>
      <c r="L16" s="213">
        <v>3454.5</v>
      </c>
      <c r="M16" s="213">
        <v>3798.12</v>
      </c>
      <c r="N16" s="213">
        <v>4922.0600000000004</v>
      </c>
      <c r="O16" s="250">
        <v>5656.82</v>
      </c>
      <c r="P16" s="424" t="s">
        <v>245</v>
      </c>
      <c r="Q16" s="213">
        <v>6270.56</v>
      </c>
      <c r="R16" s="213">
        <v>6703.51</v>
      </c>
      <c r="S16" s="213">
        <v>6698.4809999999998</v>
      </c>
      <c r="T16" s="250">
        <v>6727.4620000000004</v>
      </c>
    </row>
    <row r="17" spans="1:20" s="70" customFormat="1" ht="17.100000000000001" customHeight="1" x14ac:dyDescent="0.2">
      <c r="A17" s="424" t="s">
        <v>809</v>
      </c>
      <c r="B17" s="213">
        <v>0</v>
      </c>
      <c r="C17" s="213">
        <v>0</v>
      </c>
      <c r="D17" s="213">
        <v>0</v>
      </c>
      <c r="E17" s="213">
        <v>0</v>
      </c>
      <c r="F17" s="213">
        <v>0</v>
      </c>
      <c r="G17" s="213">
        <v>0</v>
      </c>
      <c r="H17" s="213">
        <v>0</v>
      </c>
      <c r="I17" s="213">
        <v>0</v>
      </c>
      <c r="J17" s="213">
        <v>0</v>
      </c>
      <c r="K17" s="213">
        <v>0</v>
      </c>
      <c r="L17" s="213">
        <v>0</v>
      </c>
      <c r="M17" s="213">
        <v>0</v>
      </c>
      <c r="N17" s="213">
        <v>321.89999999999998</v>
      </c>
      <c r="O17" s="250">
        <v>1461.7</v>
      </c>
      <c r="P17" s="424" t="s">
        <v>809</v>
      </c>
      <c r="Q17" s="213">
        <v>1701.6</v>
      </c>
      <c r="R17" s="213">
        <v>1778.3999999999999</v>
      </c>
      <c r="S17" s="213">
        <v>1778.4</v>
      </c>
      <c r="T17" s="250">
        <v>1778.4</v>
      </c>
    </row>
    <row r="18" spans="1:20" s="70" customFormat="1" ht="17.100000000000001" customHeight="1" x14ac:dyDescent="0.2">
      <c r="A18" s="424" t="s">
        <v>247</v>
      </c>
      <c r="B18" s="213">
        <v>1.6</v>
      </c>
      <c r="C18" s="213">
        <v>2.42</v>
      </c>
      <c r="D18" s="213">
        <v>5.53</v>
      </c>
      <c r="E18" s="213">
        <v>37.47</v>
      </c>
      <c r="F18" s="213">
        <v>63.92</v>
      </c>
      <c r="G18" s="213">
        <v>99.009999999999991</v>
      </c>
      <c r="H18" s="213">
        <v>149.72</v>
      </c>
      <c r="I18" s="213">
        <v>307.56</v>
      </c>
      <c r="J18" s="213">
        <v>694.11</v>
      </c>
      <c r="K18" s="213">
        <v>1185.18</v>
      </c>
      <c r="L18" s="213">
        <v>1367.7160000000001</v>
      </c>
      <c r="M18" s="213">
        <v>1455.8</v>
      </c>
      <c r="N18" s="213">
        <v>1473.88</v>
      </c>
      <c r="O18" s="250">
        <v>1504.33</v>
      </c>
      <c r="P18" s="424" t="s">
        <v>247</v>
      </c>
      <c r="Q18" s="213">
        <v>1530.88</v>
      </c>
      <c r="R18" s="213">
        <v>1558.65</v>
      </c>
      <c r="S18" s="213">
        <v>1566.894</v>
      </c>
      <c r="T18" s="250">
        <v>1642.1289999999999</v>
      </c>
    </row>
    <row r="19" spans="1:20" s="70" customFormat="1" ht="17.100000000000001" customHeight="1" x14ac:dyDescent="0.2">
      <c r="A19" s="424" t="s">
        <v>322</v>
      </c>
      <c r="B19" s="213">
        <v>1.1000000000000001</v>
      </c>
      <c r="C19" s="213">
        <v>1.01</v>
      </c>
      <c r="D19" s="213">
        <v>1.53</v>
      </c>
      <c r="E19" s="213">
        <v>4.88</v>
      </c>
      <c r="F19" s="213">
        <v>3.71</v>
      </c>
      <c r="G19" s="213">
        <v>9.6300000000000008</v>
      </c>
      <c r="H19" s="213">
        <v>16.03</v>
      </c>
      <c r="I19" s="213">
        <v>22.82</v>
      </c>
      <c r="J19" s="213">
        <v>25.410000000000004</v>
      </c>
      <c r="K19" s="213">
        <v>31.29</v>
      </c>
      <c r="L19" s="213">
        <v>26.04</v>
      </c>
      <c r="M19" s="213">
        <v>10.77</v>
      </c>
      <c r="N19" s="213">
        <v>10.212999999999999</v>
      </c>
      <c r="O19" s="250">
        <v>10.206000000000003</v>
      </c>
      <c r="P19" s="424" t="s">
        <v>322</v>
      </c>
      <c r="Q19" s="213">
        <v>11.300000000000002</v>
      </c>
      <c r="R19" s="213">
        <v>11.9</v>
      </c>
      <c r="S19" s="213">
        <v>11.871</v>
      </c>
      <c r="T19" s="250">
        <v>12.091999999999999</v>
      </c>
    </row>
    <row r="20" spans="1:20" s="70" customFormat="1" ht="17.100000000000001" customHeight="1" x14ac:dyDescent="0.2">
      <c r="A20" s="424" t="s">
        <v>372</v>
      </c>
      <c r="B20" s="213">
        <v>0.6</v>
      </c>
      <c r="C20" s="213">
        <v>7.21</v>
      </c>
      <c r="D20" s="213">
        <v>8.3699999999999992</v>
      </c>
      <c r="E20" s="213">
        <v>22.6</v>
      </c>
      <c r="F20" s="213">
        <v>42.3</v>
      </c>
      <c r="G20" s="213">
        <v>81.349999999999994</v>
      </c>
      <c r="H20" s="213">
        <v>107.57</v>
      </c>
      <c r="I20" s="213">
        <v>131.44</v>
      </c>
      <c r="J20" s="213">
        <v>189.64</v>
      </c>
      <c r="K20" s="213">
        <v>276.14000000000004</v>
      </c>
      <c r="L20" s="213">
        <v>316.81</v>
      </c>
      <c r="M20" s="213">
        <v>349.19</v>
      </c>
      <c r="N20" s="213">
        <v>385.59700000000004</v>
      </c>
      <c r="O20" s="250">
        <v>391.70400000000001</v>
      </c>
      <c r="P20" s="424" t="s">
        <v>372</v>
      </c>
      <c r="Q20" s="213">
        <v>418.6</v>
      </c>
      <c r="R20" s="213">
        <v>461.36</v>
      </c>
      <c r="S20" s="213">
        <v>454.79699999999997</v>
      </c>
      <c r="T20" s="250">
        <v>491.39800000000002</v>
      </c>
    </row>
    <row r="21" spans="1:20" s="70" customFormat="1" ht="17.100000000000001" customHeight="1" x14ac:dyDescent="0.2">
      <c r="A21" s="424" t="s">
        <v>324</v>
      </c>
      <c r="B21" s="213">
        <v>2.94</v>
      </c>
      <c r="C21" s="213">
        <v>6.43</v>
      </c>
      <c r="D21" s="213">
        <v>6.4</v>
      </c>
      <c r="E21" s="213">
        <v>6.9499999999999993</v>
      </c>
      <c r="F21" s="213">
        <v>10.92</v>
      </c>
      <c r="G21" s="213">
        <v>14.16</v>
      </c>
      <c r="H21" s="213">
        <v>16.170000000000002</v>
      </c>
      <c r="I21" s="213">
        <v>18.200000000000003</v>
      </c>
      <c r="J21" s="213">
        <v>18.060000000000002</v>
      </c>
      <c r="K21" s="213">
        <v>14.91</v>
      </c>
      <c r="L21" s="213">
        <v>12.75</v>
      </c>
      <c r="M21" s="213">
        <v>13.59</v>
      </c>
      <c r="N21" s="213">
        <v>12.58</v>
      </c>
      <c r="O21" s="250">
        <v>11.99</v>
      </c>
      <c r="P21" s="424" t="s">
        <v>324</v>
      </c>
      <c r="Q21" s="213">
        <v>11.040000000000001</v>
      </c>
      <c r="R21" s="213">
        <v>11.22</v>
      </c>
      <c r="S21" s="213">
        <v>9.2560000000000002</v>
      </c>
      <c r="T21" s="250">
        <v>10.456</v>
      </c>
    </row>
    <row r="22" spans="1:20" s="70" customFormat="1" ht="17.100000000000001" customHeight="1" x14ac:dyDescent="0.2">
      <c r="A22" s="425" t="s">
        <v>478</v>
      </c>
      <c r="B22" s="213">
        <v>30</v>
      </c>
      <c r="C22" s="213">
        <v>34</v>
      </c>
      <c r="D22" s="213">
        <v>34</v>
      </c>
      <c r="E22" s="213">
        <v>34</v>
      </c>
      <c r="F22" s="213">
        <v>114.1</v>
      </c>
      <c r="G22" s="213">
        <v>114.1</v>
      </c>
      <c r="H22" s="213">
        <v>116.5</v>
      </c>
      <c r="I22" s="213">
        <v>116.8</v>
      </c>
      <c r="J22" s="213">
        <v>149.19999999999999</v>
      </c>
      <c r="K22" s="213">
        <v>150.19999999999999</v>
      </c>
      <c r="L22" s="213">
        <v>154.9</v>
      </c>
      <c r="M22" s="213">
        <v>154.9</v>
      </c>
      <c r="N22" s="213">
        <v>154.9</v>
      </c>
      <c r="O22" s="250">
        <v>175.8</v>
      </c>
      <c r="P22" s="425" t="s">
        <v>478</v>
      </c>
      <c r="Q22" s="213">
        <v>175.8</v>
      </c>
      <c r="R22" s="213">
        <v>175.8</v>
      </c>
      <c r="S22" s="213">
        <v>120.12</v>
      </c>
      <c r="T22" s="250">
        <v>120.12</v>
      </c>
    </row>
    <row r="23" spans="1:20" s="70" customFormat="1" ht="9.6" customHeight="1" x14ac:dyDescent="0.2">
      <c r="A23" s="424"/>
      <c r="B23" s="213"/>
      <c r="C23" s="213"/>
      <c r="D23" s="213"/>
      <c r="E23" s="213"/>
      <c r="F23" s="213"/>
      <c r="G23" s="213"/>
      <c r="H23" s="213"/>
      <c r="I23" s="213"/>
      <c r="J23" s="213"/>
      <c r="K23" s="213"/>
      <c r="L23" s="213"/>
      <c r="M23" s="213"/>
      <c r="N23" s="213"/>
      <c r="O23" s="250"/>
      <c r="P23" s="424"/>
      <c r="Q23" s="213"/>
      <c r="R23" s="213"/>
      <c r="S23" s="213"/>
      <c r="T23" s="250"/>
    </row>
    <row r="24" spans="1:20" s="70" customFormat="1" ht="17.100000000000001" customHeight="1" x14ac:dyDescent="0.2">
      <c r="A24" s="426" t="s">
        <v>330</v>
      </c>
      <c r="B24" s="356">
        <v>6307.2500000000009</v>
      </c>
      <c r="C24" s="356">
        <v>7420.65</v>
      </c>
      <c r="D24" s="356">
        <v>7505.52</v>
      </c>
      <c r="E24" s="356">
        <v>7646.0299999999988</v>
      </c>
      <c r="F24" s="356">
        <v>7805.6799999999985</v>
      </c>
      <c r="G24" s="356">
        <v>8103.6600000000008</v>
      </c>
      <c r="H24" s="356">
        <v>8280.6699999999983</v>
      </c>
      <c r="I24" s="356">
        <v>8736.99</v>
      </c>
      <c r="J24" s="356">
        <v>9391.619999999999</v>
      </c>
      <c r="K24" s="356">
        <v>10214.25</v>
      </c>
      <c r="L24" s="356">
        <v>8487.4659999999985</v>
      </c>
      <c r="M24" s="356">
        <v>8941.2200000000012</v>
      </c>
      <c r="N24" s="356">
        <v>10368.41</v>
      </c>
      <c r="O24" s="427">
        <v>12314.340000000004</v>
      </c>
      <c r="P24" s="426" t="s">
        <v>330</v>
      </c>
      <c r="Q24" s="356">
        <v>13295.469999999998</v>
      </c>
      <c r="R24" s="356">
        <v>13618.990000000009</v>
      </c>
      <c r="S24" s="356">
        <v>13395.944000000001</v>
      </c>
      <c r="T24" s="427">
        <v>13714.632999999998</v>
      </c>
    </row>
    <row r="25" spans="1:20" s="70" customFormat="1" ht="13.35" customHeight="1" x14ac:dyDescent="0.2">
      <c r="A25" s="85" t="s">
        <v>811</v>
      </c>
      <c r="B25" s="428"/>
      <c r="C25" s="428"/>
      <c r="D25" s="428"/>
      <c r="E25" s="428"/>
      <c r="F25" s="428"/>
      <c r="G25" s="428"/>
      <c r="H25" s="428"/>
      <c r="I25" s="428"/>
      <c r="J25" s="428"/>
      <c r="K25" s="428"/>
      <c r="L25" s="429"/>
      <c r="M25" s="430"/>
      <c r="N25" s="430"/>
      <c r="O25" s="430"/>
      <c r="P25" s="85" t="s">
        <v>811</v>
      </c>
      <c r="Q25" s="430"/>
    </row>
    <row r="26" spans="1:20" s="70" customFormat="1" ht="13.35" customHeight="1" x14ac:dyDescent="0.2">
      <c r="A26" s="964" t="s">
        <v>810</v>
      </c>
      <c r="E26" s="420"/>
      <c r="F26" s="420"/>
      <c r="G26" s="420"/>
      <c r="H26" s="420"/>
      <c r="I26" s="420"/>
      <c r="J26" s="420"/>
      <c r="K26" s="420"/>
      <c r="L26" s="420"/>
      <c r="P26" s="964" t="s">
        <v>810</v>
      </c>
    </row>
    <row r="27" spans="1:20" s="70" customFormat="1" ht="13.35" customHeight="1" x14ac:dyDescent="0.2">
      <c r="E27" s="420"/>
      <c r="F27" s="420"/>
      <c r="G27" s="420"/>
      <c r="H27" s="420"/>
      <c r="I27" s="420"/>
      <c r="J27" s="420"/>
      <c r="K27" s="420"/>
      <c r="L27" s="420"/>
    </row>
    <row r="28" spans="1:20" s="70" customFormat="1" ht="13.35" customHeight="1" x14ac:dyDescent="0.2">
      <c r="G28" s="431"/>
      <c r="H28" s="431"/>
      <c r="I28" s="431"/>
      <c r="J28" s="431"/>
      <c r="K28" s="431"/>
      <c r="L28" s="420"/>
    </row>
    <row r="29" spans="1:20" s="70" customFormat="1" ht="13.35" customHeight="1" x14ac:dyDescent="0.2">
      <c r="G29" s="213"/>
      <c r="H29" s="213"/>
      <c r="I29" s="213"/>
      <c r="J29" s="213"/>
      <c r="K29" s="213"/>
      <c r="L29" s="420"/>
      <c r="Q29" s="432"/>
    </row>
    <row r="30" spans="1:20" s="70" customFormat="1" ht="13.35" customHeight="1" x14ac:dyDescent="0.2">
      <c r="G30" s="213"/>
      <c r="H30" s="213"/>
      <c r="I30" s="213"/>
      <c r="J30" s="213"/>
      <c r="K30" s="213"/>
      <c r="L30" s="420"/>
    </row>
    <row r="31" spans="1:20" s="70" customFormat="1" ht="13.35" customHeight="1" x14ac:dyDescent="0.2">
      <c r="G31" s="213"/>
      <c r="H31" s="213"/>
      <c r="I31" s="213"/>
      <c r="J31" s="213"/>
      <c r="K31" s="213"/>
      <c r="L31" s="433"/>
    </row>
    <row r="32" spans="1:20" s="70" customFormat="1" ht="13.35" customHeight="1" x14ac:dyDescent="0.2">
      <c r="G32" s="213"/>
      <c r="H32" s="213"/>
      <c r="I32" s="213"/>
      <c r="J32" s="213"/>
      <c r="K32" s="213"/>
      <c r="L32" s="433"/>
    </row>
    <row r="33" spans="7:17" s="70" customFormat="1" ht="13.35" customHeight="1" x14ac:dyDescent="0.2">
      <c r="G33" s="213"/>
      <c r="H33" s="213"/>
      <c r="I33" s="213"/>
      <c r="J33" s="213"/>
      <c r="K33" s="213"/>
      <c r="L33" s="433"/>
    </row>
    <row r="34" spans="7:17" s="70" customFormat="1" ht="13.35" customHeight="1" x14ac:dyDescent="0.2">
      <c r="G34" s="213"/>
      <c r="H34" s="213"/>
      <c r="I34" s="213"/>
      <c r="J34" s="213"/>
      <c r="K34" s="213"/>
      <c r="L34" s="433"/>
    </row>
    <row r="35" spans="7:17" s="70" customFormat="1" ht="13.35" customHeight="1" x14ac:dyDescent="0.2">
      <c r="G35" s="213"/>
      <c r="H35" s="213"/>
      <c r="I35" s="213"/>
      <c r="J35" s="213"/>
      <c r="K35" s="213"/>
      <c r="L35" s="433"/>
    </row>
    <row r="36" spans="7:17" s="70" customFormat="1" ht="13.35" customHeight="1" x14ac:dyDescent="0.2">
      <c r="G36" s="213"/>
      <c r="H36" s="213"/>
      <c r="I36" s="213"/>
      <c r="J36" s="213"/>
      <c r="K36" s="213"/>
      <c r="L36" s="433"/>
    </row>
    <row r="37" spans="7:17" s="70" customFormat="1" ht="13.35" customHeight="1" x14ac:dyDescent="0.3">
      <c r="G37" s="213"/>
      <c r="H37" s="213"/>
      <c r="I37" s="213"/>
      <c r="J37" s="213"/>
      <c r="K37" s="213"/>
      <c r="L37" s="64"/>
    </row>
    <row r="38" spans="7:17" s="70" customFormat="1" ht="13.35" customHeight="1" x14ac:dyDescent="0.2">
      <c r="G38" s="213"/>
      <c r="H38" s="213"/>
      <c r="I38" s="213"/>
      <c r="J38" s="213"/>
      <c r="K38" s="213"/>
      <c r="L38" s="433"/>
    </row>
    <row r="39" spans="7:17" s="70" customFormat="1" ht="13.35" customHeight="1" x14ac:dyDescent="0.2">
      <c r="G39" s="213"/>
      <c r="H39" s="213"/>
      <c r="I39" s="213"/>
      <c r="J39" s="213"/>
      <c r="K39" s="213"/>
      <c r="L39" s="433"/>
    </row>
    <row r="40" spans="7:17" s="70" customFormat="1" ht="13.35" customHeight="1" x14ac:dyDescent="0.2">
      <c r="G40" s="213"/>
      <c r="H40" s="213"/>
      <c r="I40" s="213"/>
      <c r="J40" s="213"/>
      <c r="K40" s="213"/>
      <c r="L40" s="433"/>
    </row>
    <row r="41" spans="7:17" s="70" customFormat="1" ht="13.35" customHeight="1" x14ac:dyDescent="0.2">
      <c r="G41" s="213"/>
      <c r="H41" s="213"/>
      <c r="I41" s="213"/>
      <c r="J41" s="213"/>
      <c r="K41" s="213"/>
      <c r="L41" s="433"/>
    </row>
    <row r="42" spans="7:17" s="70" customFormat="1" ht="13.35" customHeight="1" x14ac:dyDescent="0.3">
      <c r="G42" s="213"/>
      <c r="H42" s="213"/>
      <c r="I42" s="213"/>
      <c r="J42" s="213"/>
      <c r="K42" s="213"/>
      <c r="L42" s="64"/>
      <c r="M42" s="64"/>
      <c r="N42" s="64"/>
      <c r="O42" s="64"/>
      <c r="Q42" s="64"/>
    </row>
    <row r="43" spans="7:17" s="70" customFormat="1" ht="13.35" customHeight="1" x14ac:dyDescent="0.3">
      <c r="G43" s="213"/>
      <c r="H43" s="213"/>
      <c r="I43" s="213"/>
      <c r="J43" s="213"/>
      <c r="K43" s="213"/>
      <c r="L43" s="64"/>
      <c r="M43" s="434"/>
      <c r="N43" s="434"/>
      <c r="O43" s="434"/>
      <c r="Q43" s="435"/>
    </row>
    <row r="44" spans="7:17" s="70" customFormat="1" ht="13.35" customHeight="1" x14ac:dyDescent="0.3">
      <c r="G44" s="213"/>
      <c r="H44" s="213"/>
      <c r="I44" s="213"/>
      <c r="J44" s="213"/>
      <c r="K44" s="213"/>
      <c r="L44" s="64"/>
    </row>
    <row r="45" spans="7:17" s="70" customFormat="1" ht="13.35" customHeight="1" x14ac:dyDescent="0.3">
      <c r="G45" s="213"/>
      <c r="H45" s="213"/>
      <c r="I45" s="213"/>
      <c r="J45" s="213"/>
      <c r="K45" s="85"/>
      <c r="L45" s="64"/>
    </row>
    <row r="46" spans="7:17" s="70" customFormat="1" ht="13.35" customHeight="1" x14ac:dyDescent="0.3">
      <c r="G46" s="213"/>
      <c r="H46" s="213"/>
      <c r="I46" s="213"/>
      <c r="J46" s="213"/>
      <c r="K46" s="213"/>
      <c r="L46" s="64"/>
    </row>
    <row r="47" spans="7:17" s="70" customFormat="1" ht="13.35" customHeight="1" x14ac:dyDescent="0.3">
      <c r="G47" s="213"/>
      <c r="H47" s="213"/>
      <c r="I47" s="213"/>
      <c r="J47" s="213"/>
      <c r="K47" s="213"/>
      <c r="L47" s="64"/>
    </row>
    <row r="48" spans="7:17" s="68" customFormat="1" ht="13.35" customHeight="1" x14ac:dyDescent="0.3">
      <c r="G48" s="213"/>
      <c r="H48" s="213"/>
      <c r="I48" s="213"/>
      <c r="J48" s="213"/>
      <c r="K48" s="213"/>
      <c r="L48" s="64"/>
    </row>
    <row r="49" spans="1:16" s="68" customFormat="1" ht="13.35" customHeight="1" x14ac:dyDescent="0.3">
      <c r="A49" s="436"/>
      <c r="B49" s="437"/>
      <c r="C49" s="437"/>
      <c r="D49" s="437"/>
      <c r="E49" s="437"/>
      <c r="F49" s="437"/>
      <c r="G49" s="437"/>
      <c r="H49" s="437"/>
      <c r="I49" s="437"/>
      <c r="J49" s="437"/>
      <c r="K49" s="437"/>
      <c r="L49" s="64"/>
      <c r="P49" s="436"/>
    </row>
    <row r="50" spans="1:16" ht="13.35" customHeight="1" x14ac:dyDescent="0.3">
      <c r="A50" s="286"/>
      <c r="B50" s="420"/>
      <c r="P50" s="286"/>
    </row>
    <row r="51" spans="1:16" x14ac:dyDescent="0.3">
      <c r="A51" s="420"/>
      <c r="B51" s="420"/>
      <c r="P51" s="420"/>
    </row>
    <row r="52" spans="1:16" x14ac:dyDescent="0.3">
      <c r="A52" s="12"/>
      <c r="B52" s="433"/>
      <c r="P52" s="12"/>
    </row>
    <row r="53" spans="1:16" x14ac:dyDescent="0.3">
      <c r="A53" s="12"/>
      <c r="B53" s="433"/>
      <c r="P53" s="12"/>
    </row>
    <row r="54" spans="1:16" x14ac:dyDescent="0.3">
      <c r="A54" s="433"/>
      <c r="B54" s="433"/>
      <c r="P54" s="433"/>
    </row>
    <row r="55" spans="1:16" x14ac:dyDescent="0.3">
      <c r="A55" s="433"/>
      <c r="B55" s="433"/>
      <c r="P55" s="433"/>
    </row>
    <row r="56" spans="1:16" x14ac:dyDescent="0.3">
      <c r="A56" s="12"/>
      <c r="B56" s="433"/>
      <c r="P56" s="12"/>
    </row>
    <row r="57" spans="1:16" x14ac:dyDescent="0.3">
      <c r="A57" s="12"/>
      <c r="B57" s="433"/>
      <c r="P57" s="12"/>
    </row>
    <row r="58" spans="1:16" x14ac:dyDescent="0.3">
      <c r="A58" s="433"/>
      <c r="B58" s="433"/>
      <c r="P58" s="433"/>
    </row>
    <row r="59" spans="1:16" x14ac:dyDescent="0.3">
      <c r="A59" s="433"/>
      <c r="B59" s="433"/>
      <c r="P59" s="433"/>
    </row>
    <row r="60" spans="1:16" x14ac:dyDescent="0.3">
      <c r="A60" s="64"/>
      <c r="P60" s="64"/>
    </row>
    <row r="61" spans="1:16" x14ac:dyDescent="0.3">
      <c r="A61" s="64"/>
      <c r="P61" s="64"/>
    </row>
    <row r="62" spans="1:16" x14ac:dyDescent="0.3">
      <c r="A62" s="64"/>
      <c r="P62" s="64"/>
    </row>
    <row r="63" spans="1:16" x14ac:dyDescent="0.3">
      <c r="A63" s="64"/>
      <c r="P63" s="64"/>
    </row>
    <row r="64" spans="1:16" x14ac:dyDescent="0.3">
      <c r="A64" s="64"/>
      <c r="P64" s="64"/>
    </row>
    <row r="65" spans="1:16" x14ac:dyDescent="0.3">
      <c r="A65" s="64"/>
      <c r="P65" s="64"/>
    </row>
    <row r="66" spans="1:16" x14ac:dyDescent="0.3">
      <c r="A66" s="64"/>
      <c r="P66" s="64"/>
    </row>
    <row r="67" spans="1:16" x14ac:dyDescent="0.3">
      <c r="A67" s="64"/>
      <c r="P67" s="64"/>
    </row>
    <row r="68" spans="1:16" x14ac:dyDescent="0.3">
      <c r="A68" s="64"/>
      <c r="P68" s="64"/>
    </row>
    <row r="69" spans="1:16" x14ac:dyDescent="0.3">
      <c r="A69" s="64"/>
      <c r="P69" s="64"/>
    </row>
    <row r="70" spans="1:16" x14ac:dyDescent="0.3">
      <c r="A70" s="64"/>
      <c r="P70" s="64"/>
    </row>
    <row r="71" spans="1:16" x14ac:dyDescent="0.3">
      <c r="A71" s="64"/>
      <c r="P71" s="64"/>
    </row>
    <row r="72" spans="1:16" x14ac:dyDescent="0.3">
      <c r="A72" s="64"/>
      <c r="P72" s="64"/>
    </row>
    <row r="73" spans="1:16" x14ac:dyDescent="0.3">
      <c r="A73" s="64"/>
      <c r="P73" s="64"/>
    </row>
    <row r="74" spans="1:16" x14ac:dyDescent="0.3">
      <c r="A74" s="64"/>
      <c r="P74" s="64"/>
    </row>
    <row r="75" spans="1:16" x14ac:dyDescent="0.3">
      <c r="A75" s="64"/>
      <c r="P75" s="64"/>
    </row>
    <row r="76" spans="1:16" x14ac:dyDescent="0.3">
      <c r="A76" s="64"/>
      <c r="P76" s="64"/>
    </row>
    <row r="77" spans="1:16" x14ac:dyDescent="0.3">
      <c r="A77" s="64"/>
      <c r="P77" s="64"/>
    </row>
    <row r="78" spans="1:16" x14ac:dyDescent="0.3">
      <c r="A78" s="64"/>
      <c r="P78" s="64"/>
    </row>
    <row r="79" spans="1:16" x14ac:dyDescent="0.3">
      <c r="A79" s="64"/>
      <c r="P79" s="64"/>
    </row>
    <row r="80" spans="1:16" x14ac:dyDescent="0.3">
      <c r="A80" s="64"/>
      <c r="P80" s="64"/>
    </row>
    <row r="81" spans="1:16" x14ac:dyDescent="0.3">
      <c r="A81" s="64"/>
      <c r="P81" s="64"/>
    </row>
    <row r="83" spans="1:16" x14ac:dyDescent="0.3">
      <c r="A83" s="64"/>
      <c r="P83" s="64"/>
    </row>
    <row r="84" spans="1:16" x14ac:dyDescent="0.3">
      <c r="A84" s="64"/>
      <c r="P84" s="64"/>
    </row>
    <row r="85" spans="1:16" x14ac:dyDescent="0.3">
      <c r="A85" s="64"/>
      <c r="P85" s="64"/>
    </row>
    <row r="86" spans="1:16" x14ac:dyDescent="0.3">
      <c r="A86" s="64"/>
      <c r="P86" s="64"/>
    </row>
  </sheetData>
  <mergeCells count="6">
    <mergeCell ref="A1:O1"/>
    <mergeCell ref="P1:T1"/>
    <mergeCell ref="A3:A4"/>
    <mergeCell ref="P3:P4"/>
    <mergeCell ref="B4:O4"/>
    <mergeCell ref="Q4:T4"/>
  </mergeCells>
  <conditionalFormatting sqref="A5:T24">
    <cfRule type="expression" dxfId="55" priority="1">
      <formula>MOD(ROW(),2)=0</formula>
    </cfRule>
  </conditionalFormatting>
  <hyperlinks>
    <hyperlink ref="O2" location="Inhalt!A42" display="zurück"/>
    <hyperlink ref="T2" location="Inhalt!A42"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7"/>
  <sheetViews>
    <sheetView showGridLines="0" view="pageLayout" topLeftCell="A16" zoomScaleNormal="100" workbookViewId="0">
      <selection activeCell="K16" sqref="K16"/>
    </sheetView>
  </sheetViews>
  <sheetFormatPr baseColWidth="10" defaultColWidth="10.44140625" defaultRowHeight="14.4" x14ac:dyDescent="0.3"/>
  <cols>
    <col min="1" max="1" width="21.6640625" style="10" customWidth="1"/>
    <col min="2" max="2" width="12.44140625" style="64" customWidth="1"/>
    <col min="3" max="6" width="12.44140625" style="64" hidden="1" customWidth="1"/>
    <col min="7" max="7" width="12.44140625" style="64" customWidth="1"/>
    <col min="8" max="11" width="12.44140625" style="64" hidden="1" customWidth="1"/>
    <col min="12" max="12" width="12.44140625" style="64" customWidth="1"/>
    <col min="13" max="16" width="12.44140625" style="64" hidden="1" customWidth="1"/>
    <col min="17" max="17" width="12.44140625" style="64" customWidth="1"/>
    <col min="18" max="21" width="12.44140625" style="64" hidden="1" customWidth="1"/>
    <col min="22" max="22" width="12.44140625" style="64" customWidth="1"/>
    <col min="23" max="26" width="12.44140625" style="64" hidden="1" customWidth="1"/>
    <col min="27" max="27" width="21.6640625" style="10" customWidth="1"/>
    <col min="28" max="32" width="12.44140625" style="64" customWidth="1"/>
    <col min="33" max="39" width="11.88671875" style="64" customWidth="1"/>
    <col min="40" max="16384" width="10.44140625" style="64"/>
  </cols>
  <sheetData>
    <row r="1" spans="1:46" ht="29.7" customHeight="1" x14ac:dyDescent="0.3">
      <c r="A1" s="991" t="s">
        <v>430</v>
      </c>
      <c r="B1" s="991"/>
      <c r="C1" s="991"/>
      <c r="D1" s="991"/>
      <c r="E1" s="991"/>
      <c r="F1" s="991"/>
      <c r="G1" s="991"/>
      <c r="H1" s="991"/>
      <c r="I1" s="991"/>
      <c r="J1" s="991"/>
      <c r="K1" s="991"/>
      <c r="L1" s="991"/>
      <c r="M1" s="991"/>
      <c r="N1" s="991"/>
      <c r="O1" s="991"/>
      <c r="P1" s="991"/>
      <c r="Q1" s="991"/>
      <c r="R1" s="991"/>
      <c r="S1" s="991"/>
      <c r="T1" s="991"/>
      <c r="U1" s="991"/>
      <c r="V1" s="991"/>
      <c r="W1" s="991"/>
      <c r="X1" s="142"/>
      <c r="Y1" s="142"/>
      <c r="Z1" s="142"/>
      <c r="AA1" s="991" t="str">
        <f>A1</f>
        <v>M.6  Bruttostromerzeugung nach Energieträgern 1990 - 2019 und Anteile 2019</v>
      </c>
      <c r="AB1" s="991"/>
      <c r="AC1" s="991"/>
      <c r="AD1" s="991"/>
      <c r="AE1" s="991"/>
      <c r="AF1" s="991"/>
      <c r="AG1" s="991" t="str">
        <f>A1</f>
        <v>M.6  Bruttostromerzeugung nach Energieträgern 1990 - 2019 und Anteile 2019</v>
      </c>
      <c r="AH1" s="991"/>
      <c r="AI1" s="991"/>
      <c r="AJ1" s="991"/>
      <c r="AK1" s="991"/>
      <c r="AL1" s="991"/>
      <c r="AM1" s="991"/>
      <c r="AN1" s="142"/>
      <c r="AO1" s="142"/>
      <c r="AP1" s="142"/>
      <c r="AQ1" s="142"/>
      <c r="AR1" s="142"/>
      <c r="AS1" s="142"/>
      <c r="AT1" s="142"/>
    </row>
    <row r="2" spans="1:46" x14ac:dyDescent="0.3">
      <c r="A2" s="310" t="s">
        <v>789</v>
      </c>
      <c r="E2" s="143"/>
      <c r="H2" s="67"/>
      <c r="I2" s="67"/>
      <c r="J2" s="67"/>
      <c r="K2" s="67"/>
      <c r="L2" s="67"/>
      <c r="M2" s="67"/>
      <c r="N2" s="438"/>
      <c r="O2" s="438"/>
      <c r="P2" s="438"/>
      <c r="S2" s="67"/>
      <c r="T2" s="67"/>
      <c r="V2" s="67" t="s">
        <v>156</v>
      </c>
      <c r="X2" s="67"/>
      <c r="Y2" s="67"/>
      <c r="AA2" s="310" t="str">
        <f>A2</f>
        <v>Stand 01.06.2021</v>
      </c>
      <c r="AF2" s="67" t="s">
        <v>156</v>
      </c>
      <c r="AG2" s="85" t="str">
        <f>A2</f>
        <v>Stand 01.06.2021</v>
      </c>
      <c r="AM2" s="67" t="s">
        <v>156</v>
      </c>
    </row>
    <row r="3" spans="1:46" s="68" customFormat="1" ht="19.2" customHeight="1" x14ac:dyDescent="0.2">
      <c r="A3" s="1034" t="s">
        <v>240</v>
      </c>
      <c r="B3" s="949" t="s">
        <v>189</v>
      </c>
      <c r="C3" s="949" t="s">
        <v>226</v>
      </c>
      <c r="D3" s="949" t="s">
        <v>227</v>
      </c>
      <c r="E3" s="949" t="s">
        <v>228</v>
      </c>
      <c r="F3" s="949" t="s">
        <v>229</v>
      </c>
      <c r="G3" s="949" t="s">
        <v>190</v>
      </c>
      <c r="H3" s="949" t="s">
        <v>230</v>
      </c>
      <c r="I3" s="949" t="s">
        <v>231</v>
      </c>
      <c r="J3" s="949" t="s">
        <v>232</v>
      </c>
      <c r="K3" s="949" t="s">
        <v>233</v>
      </c>
      <c r="L3" s="949" t="s">
        <v>191</v>
      </c>
      <c r="M3" s="949" t="s">
        <v>234</v>
      </c>
      <c r="N3" s="949" t="s">
        <v>235</v>
      </c>
      <c r="O3" s="949" t="s">
        <v>192</v>
      </c>
      <c r="P3" s="949" t="s">
        <v>193</v>
      </c>
      <c r="Q3" s="949" t="s">
        <v>194</v>
      </c>
      <c r="R3" s="949" t="s">
        <v>195</v>
      </c>
      <c r="S3" s="949" t="s">
        <v>196</v>
      </c>
      <c r="T3" s="949" t="s">
        <v>197</v>
      </c>
      <c r="U3" s="949" t="s">
        <v>198</v>
      </c>
      <c r="V3" s="949" t="s">
        <v>199</v>
      </c>
      <c r="W3" s="950" t="s">
        <v>200</v>
      </c>
      <c r="X3" s="949" t="s">
        <v>201</v>
      </c>
      <c r="Y3" s="949">
        <v>2013</v>
      </c>
      <c r="Z3" s="949">
        <v>2014</v>
      </c>
      <c r="AA3" s="1034" t="s">
        <v>240</v>
      </c>
      <c r="AB3" s="69">
        <v>2015</v>
      </c>
      <c r="AC3" s="69">
        <v>2016</v>
      </c>
      <c r="AD3" s="243">
        <v>2017</v>
      </c>
      <c r="AE3" s="243">
        <v>2018</v>
      </c>
      <c r="AF3" s="243">
        <v>2019</v>
      </c>
    </row>
    <row r="4" spans="1:46" s="68" customFormat="1" ht="19.2" customHeight="1" x14ac:dyDescent="0.2">
      <c r="A4" s="1035"/>
      <c r="B4" s="997" t="s">
        <v>241</v>
      </c>
      <c r="C4" s="998"/>
      <c r="D4" s="998"/>
      <c r="E4" s="998"/>
      <c r="F4" s="998"/>
      <c r="G4" s="998"/>
      <c r="H4" s="998"/>
      <c r="I4" s="998"/>
      <c r="J4" s="998"/>
      <c r="K4" s="998"/>
      <c r="L4" s="998"/>
      <c r="M4" s="998"/>
      <c r="N4" s="998"/>
      <c r="O4" s="998"/>
      <c r="P4" s="998"/>
      <c r="Q4" s="998"/>
      <c r="R4" s="998"/>
      <c r="S4" s="998"/>
      <c r="T4" s="998"/>
      <c r="U4" s="998"/>
      <c r="V4" s="999"/>
      <c r="W4" s="998" t="s">
        <v>241</v>
      </c>
      <c r="X4" s="998"/>
      <c r="Y4" s="998"/>
      <c r="Z4" s="999"/>
      <c r="AA4" s="1035"/>
      <c r="AB4" s="997" t="s">
        <v>241</v>
      </c>
      <c r="AC4" s="998"/>
      <c r="AD4" s="998"/>
      <c r="AE4" s="998"/>
      <c r="AF4" s="999"/>
    </row>
    <row r="5" spans="1:46" s="70" customFormat="1" ht="8.6999999999999993" customHeight="1" x14ac:dyDescent="0.2">
      <c r="A5" s="439"/>
      <c r="B5" s="245"/>
      <c r="C5" s="246"/>
      <c r="D5" s="246"/>
      <c r="E5" s="246"/>
      <c r="F5" s="246"/>
      <c r="G5" s="246"/>
      <c r="H5" s="246"/>
      <c r="I5" s="246"/>
      <c r="J5" s="246"/>
      <c r="K5" s="246"/>
      <c r="L5" s="246"/>
      <c r="M5" s="246"/>
      <c r="N5" s="246"/>
      <c r="O5" s="246"/>
      <c r="P5" s="246"/>
      <c r="Q5" s="246"/>
      <c r="R5" s="246"/>
      <c r="S5" s="246"/>
      <c r="T5" s="246"/>
      <c r="U5" s="246"/>
      <c r="V5" s="247"/>
      <c r="W5" s="246"/>
      <c r="X5" s="246"/>
      <c r="Y5" s="246"/>
      <c r="Z5" s="246"/>
      <c r="AA5" s="439"/>
      <c r="AB5" s="246"/>
      <c r="AC5" s="246"/>
      <c r="AD5" s="246"/>
      <c r="AE5" s="246"/>
      <c r="AF5" s="247"/>
    </row>
    <row r="6" spans="1:46" s="70" customFormat="1" ht="15.6" customHeight="1" x14ac:dyDescent="0.2">
      <c r="A6" s="440" t="s">
        <v>311</v>
      </c>
      <c r="B6" s="249">
        <v>3880.1260000000002</v>
      </c>
      <c r="C6" s="213">
        <v>2975.8969999999999</v>
      </c>
      <c r="D6" s="213">
        <v>3190.502</v>
      </c>
      <c r="E6" s="213">
        <v>3756.337</v>
      </c>
      <c r="F6" s="213">
        <v>4551.0039999999999</v>
      </c>
      <c r="G6" s="213">
        <v>4155.4350000000004</v>
      </c>
      <c r="H6" s="213">
        <v>3740.09</v>
      </c>
      <c r="I6" s="213">
        <v>3598.6930000000002</v>
      </c>
      <c r="J6" s="213">
        <v>4047.77</v>
      </c>
      <c r="K6" s="213">
        <v>3980.94</v>
      </c>
      <c r="L6" s="213">
        <v>3985.15</v>
      </c>
      <c r="M6" s="213">
        <v>4907.8360000000002</v>
      </c>
      <c r="N6" s="213">
        <v>5048.7777000000006</v>
      </c>
      <c r="O6" s="213">
        <v>5190.5622300000005</v>
      </c>
      <c r="P6" s="213">
        <v>5018.5485499999995</v>
      </c>
      <c r="Q6" s="213">
        <v>5002.4360299999998</v>
      </c>
      <c r="R6" s="213">
        <v>4973.7973099999999</v>
      </c>
      <c r="S6" s="213">
        <v>4278.9560000000001</v>
      </c>
      <c r="T6" s="213">
        <v>4905.8931600000005</v>
      </c>
      <c r="U6" s="213">
        <v>4990.8821899999994</v>
      </c>
      <c r="V6" s="250">
        <v>4904.7680399999999</v>
      </c>
      <c r="W6" s="213">
        <v>3948.2732500000002</v>
      </c>
      <c r="X6" s="213">
        <v>5000.4164800000026</v>
      </c>
      <c r="Y6" s="213">
        <v>4664.2291699999996</v>
      </c>
      <c r="Z6" s="213">
        <v>4413.4405700000007</v>
      </c>
      <c r="AA6" s="440" t="s">
        <v>311</v>
      </c>
      <c r="AB6" s="213">
        <v>4286.5586600000006</v>
      </c>
      <c r="AC6" s="213">
        <v>4043.6872699999994</v>
      </c>
      <c r="AD6" s="213">
        <v>3957.0515500000006</v>
      </c>
      <c r="AE6" s="213">
        <v>4196.8050000000003</v>
      </c>
      <c r="AF6" s="250">
        <v>3497.7889500000001</v>
      </c>
      <c r="AG6" s="430"/>
      <c r="AH6" s="430"/>
      <c r="AI6" s="430"/>
      <c r="AJ6" s="430"/>
      <c r="AK6" s="430"/>
      <c r="AL6" s="430"/>
      <c r="AM6" s="430"/>
      <c r="AN6" s="430"/>
      <c r="AO6" s="430"/>
      <c r="AP6" s="430"/>
      <c r="AQ6" s="430"/>
      <c r="AR6" s="430"/>
    </row>
    <row r="7" spans="1:46" s="70" customFormat="1" ht="15.6" customHeight="1" x14ac:dyDescent="0.2">
      <c r="A7" s="441" t="s">
        <v>312</v>
      </c>
      <c r="B7" s="249">
        <v>3606.4360000000001</v>
      </c>
      <c r="C7" s="213">
        <v>2760.038</v>
      </c>
      <c r="D7" s="213">
        <v>3012.6680000000001</v>
      </c>
      <c r="E7" s="213">
        <v>3585.598</v>
      </c>
      <c r="F7" s="213">
        <v>4366.1869999999999</v>
      </c>
      <c r="G7" s="213">
        <v>3949.96</v>
      </c>
      <c r="H7" s="213">
        <v>3488.1010000000001</v>
      </c>
      <c r="I7" s="213">
        <v>3349.1030000000001</v>
      </c>
      <c r="J7" s="213">
        <v>3788.502</v>
      </c>
      <c r="K7" s="213">
        <v>3732.8180000000002</v>
      </c>
      <c r="L7" s="213">
        <v>3740.3809999999999</v>
      </c>
      <c r="M7" s="213">
        <v>4656.74</v>
      </c>
      <c r="N7" s="213">
        <v>4450.232</v>
      </c>
      <c r="O7" s="213">
        <v>4552.4650000000001</v>
      </c>
      <c r="P7" s="213">
        <v>4357.47</v>
      </c>
      <c r="Q7" s="213">
        <v>4269.3190000000004</v>
      </c>
      <c r="R7" s="213">
        <v>4215.0609999999997</v>
      </c>
      <c r="S7" s="213">
        <v>3500.9270000000001</v>
      </c>
      <c r="T7" s="213">
        <v>4019.547</v>
      </c>
      <c r="U7" s="213">
        <v>4080.741</v>
      </c>
      <c r="V7" s="250">
        <v>3941.2734999999998</v>
      </c>
      <c r="W7" s="213">
        <v>2825.7649999999999</v>
      </c>
      <c r="X7" s="213">
        <v>3848.2674999999999</v>
      </c>
      <c r="Y7" s="213">
        <v>3639.4374199999997</v>
      </c>
      <c r="Z7" s="213">
        <v>3514.0365099999999</v>
      </c>
      <c r="AA7" s="441" t="s">
        <v>312</v>
      </c>
      <c r="AB7" s="213">
        <v>3304.9544000000001</v>
      </c>
      <c r="AC7" s="213">
        <v>2957.6637299999998</v>
      </c>
      <c r="AD7" s="213">
        <v>2601.7562599999997</v>
      </c>
      <c r="AE7" s="213">
        <v>2748.3319999999999</v>
      </c>
      <c r="AF7" s="250">
        <v>1641.472</v>
      </c>
      <c r="AG7" s="430"/>
      <c r="AH7" s="430"/>
      <c r="AI7" s="430"/>
      <c r="AJ7" s="430"/>
      <c r="AK7" s="430"/>
      <c r="AL7" s="430"/>
      <c r="AM7" s="430"/>
      <c r="AN7" s="430"/>
      <c r="AO7" s="430"/>
      <c r="AP7" s="430"/>
      <c r="AQ7" s="430"/>
      <c r="AR7" s="430"/>
    </row>
    <row r="8" spans="1:46" s="70" customFormat="1" ht="15.6" customHeight="1" x14ac:dyDescent="0.2">
      <c r="A8" s="441" t="s">
        <v>313</v>
      </c>
      <c r="B8" s="249">
        <v>62.953000000000003</v>
      </c>
      <c r="C8" s="213">
        <v>97.114999999999995</v>
      </c>
      <c r="D8" s="213">
        <v>80.625</v>
      </c>
      <c r="E8" s="213">
        <v>63.814999999999998</v>
      </c>
      <c r="F8" s="213">
        <v>46.921999999999997</v>
      </c>
      <c r="G8" s="213">
        <v>62.771000000000001</v>
      </c>
      <c r="H8" s="213">
        <v>61.463000000000001</v>
      </c>
      <c r="I8" s="213">
        <v>53.286000000000001</v>
      </c>
      <c r="J8" s="213">
        <v>45.487000000000002</v>
      </c>
      <c r="K8" s="213">
        <v>43.387</v>
      </c>
      <c r="L8" s="213">
        <v>20.105</v>
      </c>
      <c r="M8" s="213">
        <v>42.134999999999998</v>
      </c>
      <c r="N8" s="213">
        <v>274.024587</v>
      </c>
      <c r="O8" s="213">
        <v>275.33848730000005</v>
      </c>
      <c r="P8" s="213">
        <v>258.43301830000001</v>
      </c>
      <c r="Q8" s="213">
        <v>266.88192599999996</v>
      </c>
      <c r="R8" s="213">
        <v>268.10838399999994</v>
      </c>
      <c r="S8" s="213">
        <v>274.49743700000005</v>
      </c>
      <c r="T8" s="213">
        <v>292.35216400000002</v>
      </c>
      <c r="U8" s="213">
        <v>293.55286970000003</v>
      </c>
      <c r="V8" s="250">
        <v>368.65857539999996</v>
      </c>
      <c r="W8" s="213">
        <v>347.50204799999995</v>
      </c>
      <c r="X8" s="213">
        <v>302.99320940000018</v>
      </c>
      <c r="Y8" s="213">
        <v>278.95311600000002</v>
      </c>
      <c r="Z8" s="213">
        <v>257.97767840000006</v>
      </c>
      <c r="AA8" s="441" t="s">
        <v>313</v>
      </c>
      <c r="AB8" s="213">
        <v>261.96394499999997</v>
      </c>
      <c r="AC8" s="213">
        <v>256.85989569999998</v>
      </c>
      <c r="AD8" s="213">
        <v>261.71356040000006</v>
      </c>
      <c r="AE8" s="213">
        <v>279.99599999999998</v>
      </c>
      <c r="AF8" s="250">
        <v>272.54700000000003</v>
      </c>
      <c r="AG8" s="430"/>
      <c r="AH8" s="430"/>
      <c r="AI8" s="430"/>
      <c r="AJ8" s="430"/>
      <c r="AK8" s="430"/>
      <c r="AL8" s="430"/>
      <c r="AM8" s="430"/>
      <c r="AN8" s="430"/>
      <c r="AO8" s="430"/>
      <c r="AP8" s="430"/>
      <c r="AQ8" s="430"/>
      <c r="AR8" s="430"/>
    </row>
    <row r="9" spans="1:46" s="70" customFormat="1" ht="15.6" customHeight="1" x14ac:dyDescent="0.2">
      <c r="A9" s="441" t="s">
        <v>314</v>
      </c>
      <c r="B9" s="249">
        <v>210.73699999999999</v>
      </c>
      <c r="C9" s="213">
        <v>118.744</v>
      </c>
      <c r="D9" s="213">
        <v>97.209000000000003</v>
      </c>
      <c r="E9" s="213">
        <v>106.92400000000001</v>
      </c>
      <c r="F9" s="213">
        <v>137.89500000000001</v>
      </c>
      <c r="G9" s="213">
        <v>142.70400000000001</v>
      </c>
      <c r="H9" s="213">
        <v>190.52600000000001</v>
      </c>
      <c r="I9" s="213">
        <v>196.304</v>
      </c>
      <c r="J9" s="213">
        <v>213.78100000000001</v>
      </c>
      <c r="K9" s="213">
        <v>204.73500000000001</v>
      </c>
      <c r="L9" s="213">
        <v>224.66399999999999</v>
      </c>
      <c r="M9" s="213">
        <v>208.96100000000001</v>
      </c>
      <c r="N9" s="213">
        <v>324.52111300000001</v>
      </c>
      <c r="O9" s="213">
        <v>362.75874270000003</v>
      </c>
      <c r="P9" s="213">
        <v>402.64553169999999</v>
      </c>
      <c r="Q9" s="213">
        <v>466.23510399999998</v>
      </c>
      <c r="R9" s="213">
        <v>490.627926</v>
      </c>
      <c r="S9" s="213">
        <v>503.53156299999995</v>
      </c>
      <c r="T9" s="213">
        <v>593.99399600000004</v>
      </c>
      <c r="U9" s="213">
        <v>616.58832030000008</v>
      </c>
      <c r="V9" s="250">
        <v>594.8359645999999</v>
      </c>
      <c r="W9" s="213">
        <v>775.00620200000003</v>
      </c>
      <c r="X9" s="213">
        <v>849.15577060000192</v>
      </c>
      <c r="Y9" s="213">
        <v>745.8386340000003</v>
      </c>
      <c r="Z9" s="213">
        <v>641.42638160000092</v>
      </c>
      <c r="AA9" s="441" t="s">
        <v>314</v>
      </c>
      <c r="AB9" s="213">
        <v>719.64031499999999</v>
      </c>
      <c r="AC9" s="213">
        <v>829.16364429999953</v>
      </c>
      <c r="AD9" s="213">
        <v>1093.5817296000009</v>
      </c>
      <c r="AE9" s="213">
        <v>1168.4770000000001</v>
      </c>
      <c r="AF9" s="250">
        <v>1583.7699500000001</v>
      </c>
      <c r="AG9" s="430"/>
      <c r="AH9" s="430"/>
      <c r="AI9" s="430"/>
      <c r="AJ9" s="430"/>
      <c r="AK9" s="430"/>
      <c r="AL9" s="430"/>
      <c r="AM9" s="430"/>
      <c r="AN9" s="430"/>
      <c r="AO9" s="430"/>
      <c r="AP9" s="430"/>
      <c r="AQ9" s="430"/>
      <c r="AR9" s="430"/>
    </row>
    <row r="10" spans="1:46" s="70" customFormat="1" ht="15.6" customHeight="1" x14ac:dyDescent="0.2">
      <c r="A10" s="440" t="s">
        <v>315</v>
      </c>
      <c r="B10" s="249">
        <v>22998.53</v>
      </c>
      <c r="C10" s="213">
        <v>22102.088</v>
      </c>
      <c r="D10" s="213">
        <v>23733.285</v>
      </c>
      <c r="E10" s="213">
        <v>16797.576000000001</v>
      </c>
      <c r="F10" s="213">
        <v>13333.419</v>
      </c>
      <c r="G10" s="213">
        <v>23196.921999999999</v>
      </c>
      <c r="H10" s="213">
        <v>24665.052</v>
      </c>
      <c r="I10" s="213">
        <v>26841.269</v>
      </c>
      <c r="J10" s="213">
        <v>20356.831999999999</v>
      </c>
      <c r="K10" s="213">
        <v>29110.741000000002</v>
      </c>
      <c r="L10" s="213">
        <v>27392.521000000001</v>
      </c>
      <c r="M10" s="213">
        <v>26286.505000000001</v>
      </c>
      <c r="N10" s="213">
        <v>21673.414000000001</v>
      </c>
      <c r="O10" s="213">
        <v>26123.766</v>
      </c>
      <c r="P10" s="213">
        <v>26741.287</v>
      </c>
      <c r="Q10" s="213">
        <v>27920.71</v>
      </c>
      <c r="R10" s="213">
        <v>28610.510999999999</v>
      </c>
      <c r="S10" s="213">
        <v>20303.312000000002</v>
      </c>
      <c r="T10" s="213">
        <v>12042.398999999999</v>
      </c>
      <c r="U10" s="213">
        <v>12399.718000000001</v>
      </c>
      <c r="V10" s="250">
        <v>11945.183000000001</v>
      </c>
      <c r="W10" s="213">
        <v>10217.058000000001</v>
      </c>
      <c r="X10" s="213">
        <v>10768.134</v>
      </c>
      <c r="Y10" s="213">
        <v>11715.032999999999</v>
      </c>
      <c r="Z10" s="213">
        <v>11536.711300000001</v>
      </c>
      <c r="AA10" s="440" t="s">
        <v>315</v>
      </c>
      <c r="AB10" s="213">
        <v>11181.334999999999</v>
      </c>
      <c r="AC10" s="213">
        <v>11503.003000000001</v>
      </c>
      <c r="AD10" s="213">
        <v>5778.1459999999997</v>
      </c>
      <c r="AE10" s="213">
        <v>10375.751</v>
      </c>
      <c r="AF10" s="250">
        <v>10153.213</v>
      </c>
      <c r="AG10" s="430"/>
      <c r="AH10" s="430"/>
      <c r="AI10" s="430"/>
      <c r="AJ10" s="430"/>
      <c r="AK10" s="430"/>
      <c r="AL10" s="430"/>
      <c r="AM10" s="430"/>
      <c r="AN10" s="430"/>
      <c r="AO10" s="430"/>
      <c r="AP10" s="430"/>
      <c r="AQ10" s="430"/>
      <c r="AR10" s="430"/>
    </row>
    <row r="11" spans="1:46" s="70" customFormat="1" ht="15.6" customHeight="1" x14ac:dyDescent="0.2">
      <c r="A11" s="440" t="s">
        <v>316</v>
      </c>
      <c r="B11" s="249">
        <v>207.56739999999999</v>
      </c>
      <c r="C11" s="213">
        <v>182.4006</v>
      </c>
      <c r="D11" s="213">
        <v>192.40879999999999</v>
      </c>
      <c r="E11" s="213">
        <v>288.84780000000001</v>
      </c>
      <c r="F11" s="213">
        <v>390.30220000000003</v>
      </c>
      <c r="G11" s="213">
        <v>531.04559999999992</v>
      </c>
      <c r="H11" s="213">
        <v>575.44040000000007</v>
      </c>
      <c r="I11" s="213">
        <v>1294.9646</v>
      </c>
      <c r="J11" s="213">
        <v>1680.5046</v>
      </c>
      <c r="K11" s="213">
        <v>1779.5521999999999</v>
      </c>
      <c r="L11" s="213">
        <v>2445.3440580000001</v>
      </c>
      <c r="M11" s="213">
        <v>2331.5579270000003</v>
      </c>
      <c r="N11" s="213">
        <v>3299.2235128472507</v>
      </c>
      <c r="O11" s="213">
        <v>3297.9105078715538</v>
      </c>
      <c r="P11" s="213">
        <v>4257.7433838591787</v>
      </c>
      <c r="Q11" s="213">
        <v>4452.3965026125361</v>
      </c>
      <c r="R11" s="213">
        <v>4590.2156282806927</v>
      </c>
      <c r="S11" s="213">
        <v>5937.7844400534659</v>
      </c>
      <c r="T11" s="213">
        <v>6501.4349201351906</v>
      </c>
      <c r="U11" s="213">
        <v>6551.2439128235465</v>
      </c>
      <c r="V11" s="250">
        <v>7119.3770755383121</v>
      </c>
      <c r="W11" s="213">
        <v>8463.2212525111063</v>
      </c>
      <c r="X11" s="213">
        <v>10418.781512502033</v>
      </c>
      <c r="Y11" s="213">
        <v>10872.258990049435</v>
      </c>
      <c r="Z11" s="213">
        <v>12554.531955214065</v>
      </c>
      <c r="AA11" s="440" t="s">
        <v>316</v>
      </c>
      <c r="AB11" s="213">
        <v>18156.219298530898</v>
      </c>
      <c r="AC11" s="213">
        <v>19502.29010029008</v>
      </c>
      <c r="AD11" s="213">
        <v>22892.535452425393</v>
      </c>
      <c r="AE11" s="213">
        <v>22937.44187304048</v>
      </c>
      <c r="AF11" s="250">
        <v>24049.322599096136</v>
      </c>
      <c r="AG11" s="430"/>
      <c r="AH11" s="430"/>
      <c r="AI11" s="430"/>
      <c r="AJ11" s="430"/>
      <c r="AK11" s="430"/>
      <c r="AL11" s="430"/>
      <c r="AM11" s="430"/>
      <c r="AN11" s="430"/>
      <c r="AO11" s="430"/>
      <c r="AP11" s="430"/>
      <c r="AQ11" s="430"/>
      <c r="AR11" s="430"/>
    </row>
    <row r="12" spans="1:46" s="70" customFormat="1" ht="15.6" customHeight="1" x14ac:dyDescent="0.2">
      <c r="A12" s="441" t="s">
        <v>245</v>
      </c>
      <c r="B12" s="249">
        <v>3.198</v>
      </c>
      <c r="C12" s="213">
        <v>3.4820000000000002</v>
      </c>
      <c r="D12" s="213">
        <v>3.915</v>
      </c>
      <c r="E12" s="213">
        <v>85.947000000000003</v>
      </c>
      <c r="F12" s="213">
        <v>167.39</v>
      </c>
      <c r="G12" s="213">
        <v>292.02600000000001</v>
      </c>
      <c r="H12" s="213">
        <v>350.37099999999998</v>
      </c>
      <c r="I12" s="213">
        <v>1177.289</v>
      </c>
      <c r="J12" s="213">
        <v>1554.049</v>
      </c>
      <c r="K12" s="213">
        <v>1650.8889999999999</v>
      </c>
      <c r="L12" s="213">
        <v>2191.3969999999999</v>
      </c>
      <c r="M12" s="213">
        <v>2120.451</v>
      </c>
      <c r="N12" s="213">
        <v>3093.7158248472506</v>
      </c>
      <c r="O12" s="213">
        <v>3095.6095568715541</v>
      </c>
      <c r="P12" s="213">
        <v>4039.665522859179</v>
      </c>
      <c r="Q12" s="213">
        <v>4158.4375356125356</v>
      </c>
      <c r="R12" s="213">
        <v>4118.0461232806929</v>
      </c>
      <c r="S12" s="213">
        <v>5189.701423053466</v>
      </c>
      <c r="T12" s="213">
        <v>5350.1984651351895</v>
      </c>
      <c r="U12" s="213">
        <v>5090.9212958235466</v>
      </c>
      <c r="V12" s="250">
        <v>5027.5832485383116</v>
      </c>
      <c r="W12" s="213">
        <v>5548.6679795111068</v>
      </c>
      <c r="X12" s="213">
        <v>6724.9928275020338</v>
      </c>
      <c r="Y12" s="213">
        <v>6811.0838650494343</v>
      </c>
      <c r="Z12" s="213">
        <v>8111.4978658536593</v>
      </c>
      <c r="AA12" s="441" t="s">
        <v>245</v>
      </c>
      <c r="AB12" s="213">
        <v>9790.7494765728225</v>
      </c>
      <c r="AC12" s="213">
        <v>9306.6723188702417</v>
      </c>
      <c r="AD12" s="213">
        <v>11539.595753996538</v>
      </c>
      <c r="AE12" s="213">
        <v>11535.623016279309</v>
      </c>
      <c r="AF12" s="250">
        <v>12515.352959152489</v>
      </c>
      <c r="AG12" s="430"/>
      <c r="AH12" s="430"/>
      <c r="AI12" s="430"/>
      <c r="AJ12" s="430"/>
      <c r="AK12" s="430"/>
      <c r="AL12" s="430"/>
      <c r="AM12" s="430"/>
      <c r="AN12" s="430"/>
      <c r="AO12" s="430"/>
      <c r="AP12" s="430"/>
      <c r="AQ12" s="430"/>
      <c r="AR12" s="430"/>
    </row>
    <row r="13" spans="1:46" s="70" customFormat="1" ht="15.6" customHeight="1" x14ac:dyDescent="0.2">
      <c r="A13" s="442" t="s">
        <v>809</v>
      </c>
      <c r="B13" s="249">
        <v>0</v>
      </c>
      <c r="C13" s="213">
        <v>0</v>
      </c>
      <c r="D13" s="213">
        <v>0</v>
      </c>
      <c r="E13" s="213">
        <v>0</v>
      </c>
      <c r="F13" s="213">
        <v>0</v>
      </c>
      <c r="G13" s="213">
        <v>0</v>
      </c>
      <c r="H13" s="213">
        <v>0</v>
      </c>
      <c r="I13" s="213">
        <v>0</v>
      </c>
      <c r="J13" s="213">
        <v>0</v>
      </c>
      <c r="K13" s="213">
        <v>0</v>
      </c>
      <c r="L13" s="213">
        <v>0</v>
      </c>
      <c r="M13" s="213">
        <v>0</v>
      </c>
      <c r="N13" s="213">
        <v>0</v>
      </c>
      <c r="O13" s="213">
        <v>0</v>
      </c>
      <c r="P13" s="213">
        <v>0</v>
      </c>
      <c r="Q13" s="213">
        <v>0</v>
      </c>
      <c r="R13" s="213">
        <v>0</v>
      </c>
      <c r="S13" s="213">
        <v>0</v>
      </c>
      <c r="T13" s="213">
        <v>0</v>
      </c>
      <c r="U13" s="213">
        <v>0</v>
      </c>
      <c r="V13" s="250">
        <v>0</v>
      </c>
      <c r="W13" s="213">
        <v>0</v>
      </c>
      <c r="X13" s="213">
        <v>0</v>
      </c>
      <c r="Y13" s="213">
        <v>0</v>
      </c>
      <c r="Z13" s="213">
        <v>193.27715736040611</v>
      </c>
      <c r="AA13" s="442" t="s">
        <v>809</v>
      </c>
      <c r="AB13" s="213">
        <v>4106.4580789580787</v>
      </c>
      <c r="AC13" s="213">
        <v>5881.7882544198337</v>
      </c>
      <c r="AD13" s="213">
        <v>7013.7444264288606</v>
      </c>
      <c r="AE13" s="213">
        <v>6987.1232737611699</v>
      </c>
      <c r="AF13" s="250">
        <v>7223.9201949436483</v>
      </c>
      <c r="AG13" s="430"/>
      <c r="AH13" s="430"/>
      <c r="AI13" s="430"/>
      <c r="AJ13" s="430"/>
      <c r="AK13" s="430"/>
      <c r="AL13" s="430"/>
      <c r="AM13" s="430"/>
      <c r="AN13" s="430"/>
      <c r="AO13" s="430"/>
      <c r="AP13" s="430"/>
      <c r="AQ13" s="430"/>
      <c r="AR13" s="430"/>
    </row>
    <row r="14" spans="1:46" s="70" customFormat="1" ht="15.6" customHeight="1" x14ac:dyDescent="0.2">
      <c r="A14" s="441" t="s">
        <v>318</v>
      </c>
      <c r="B14" s="249">
        <v>105.313</v>
      </c>
      <c r="C14" s="213">
        <v>88.111000000000004</v>
      </c>
      <c r="D14" s="213">
        <v>101.94799999999999</v>
      </c>
      <c r="E14" s="213">
        <v>109.66200000000001</v>
      </c>
      <c r="F14" s="213">
        <v>127.541</v>
      </c>
      <c r="G14" s="213">
        <v>142.077</v>
      </c>
      <c r="H14" s="213">
        <v>132.00399999999999</v>
      </c>
      <c r="I14" s="213">
        <v>3.3490000000000002</v>
      </c>
      <c r="J14" s="213">
        <v>10.093999999999999</v>
      </c>
      <c r="K14" s="213">
        <v>7.91</v>
      </c>
      <c r="L14" s="213">
        <v>91.337999999999994</v>
      </c>
      <c r="M14" s="213">
        <v>7.3559999999999999</v>
      </c>
      <c r="N14" s="213">
        <v>13.259</v>
      </c>
      <c r="O14" s="213">
        <v>5.1631780000000003</v>
      </c>
      <c r="P14" s="213">
        <v>5.4446120000000002</v>
      </c>
      <c r="Q14" s="213">
        <v>5.5308120000000001</v>
      </c>
      <c r="R14" s="213">
        <v>5.5608000000000004</v>
      </c>
      <c r="S14" s="213">
        <v>10.001760000000001</v>
      </c>
      <c r="T14" s="213">
        <v>7.7666499999999994</v>
      </c>
      <c r="U14" s="213">
        <v>4.3610500000000005</v>
      </c>
      <c r="V14" s="250">
        <v>8.7729500000000016</v>
      </c>
      <c r="W14" s="213">
        <v>11.19468</v>
      </c>
      <c r="X14" s="213">
        <v>6.727030000000001</v>
      </c>
      <c r="Y14" s="213">
        <v>6.4794900000000011</v>
      </c>
      <c r="Z14" s="213">
        <v>5.33819</v>
      </c>
      <c r="AA14" s="441" t="s">
        <v>318</v>
      </c>
      <c r="AB14" s="213">
        <v>8.0567029999999988</v>
      </c>
      <c r="AC14" s="213">
        <v>7.2993160000000001</v>
      </c>
      <c r="AD14" s="213">
        <v>8.8583750000000006</v>
      </c>
      <c r="AE14" s="213">
        <v>6.7130959999999993</v>
      </c>
      <c r="AF14" s="250">
        <v>4.3148059999999999</v>
      </c>
      <c r="AG14" s="430"/>
      <c r="AH14" s="430"/>
      <c r="AI14" s="430"/>
      <c r="AJ14" s="430"/>
      <c r="AK14" s="430"/>
      <c r="AL14" s="430"/>
      <c r="AM14" s="430"/>
      <c r="AN14" s="430"/>
      <c r="AO14" s="430"/>
      <c r="AP14" s="430"/>
      <c r="AQ14" s="430"/>
      <c r="AR14" s="430"/>
    </row>
    <row r="15" spans="1:46" s="70" customFormat="1" ht="15.6" customHeight="1" x14ac:dyDescent="0.2">
      <c r="A15" s="441" t="s">
        <v>247</v>
      </c>
      <c r="B15" s="249">
        <v>0</v>
      </c>
      <c r="C15" s="213">
        <v>0</v>
      </c>
      <c r="D15" s="213">
        <v>0</v>
      </c>
      <c r="E15" s="213">
        <v>0</v>
      </c>
      <c r="F15" s="213">
        <v>0</v>
      </c>
      <c r="G15" s="213">
        <v>0</v>
      </c>
      <c r="H15" s="213">
        <v>0</v>
      </c>
      <c r="I15" s="213">
        <v>0.112</v>
      </c>
      <c r="J15" s="213">
        <v>0.71799999999999997</v>
      </c>
      <c r="K15" s="213">
        <v>0.80600000000000005</v>
      </c>
      <c r="L15" s="213">
        <v>1.0049999999999999</v>
      </c>
      <c r="M15" s="213">
        <v>1.5129999999999999</v>
      </c>
      <c r="N15" s="213">
        <v>1.4810000000000001</v>
      </c>
      <c r="O15" s="213">
        <v>2.3860999999999999</v>
      </c>
      <c r="P15" s="213">
        <v>6.1642600000000005</v>
      </c>
      <c r="Q15" s="213">
        <v>23.824200000000001</v>
      </c>
      <c r="R15" s="213">
        <v>46.26896</v>
      </c>
      <c r="S15" s="213">
        <v>74.119640000000004</v>
      </c>
      <c r="T15" s="213">
        <v>118.96829999999999</v>
      </c>
      <c r="U15" s="213">
        <v>190.29452000000001</v>
      </c>
      <c r="V15" s="250">
        <v>440.63718999999992</v>
      </c>
      <c r="W15" s="213">
        <v>740.84518999999989</v>
      </c>
      <c r="X15" s="213">
        <v>1044.09274</v>
      </c>
      <c r="Y15" s="213">
        <v>1247.6255900000001</v>
      </c>
      <c r="Z15" s="213">
        <v>1341.05069</v>
      </c>
      <c r="AA15" s="441" t="s">
        <v>247</v>
      </c>
      <c r="AB15" s="213">
        <v>1289.6348699999999</v>
      </c>
      <c r="AC15" s="213">
        <v>1292.5046400000001</v>
      </c>
      <c r="AD15" s="213">
        <v>1241.84238</v>
      </c>
      <c r="AE15" s="213">
        <v>1363.6880000000001</v>
      </c>
      <c r="AF15" s="250">
        <v>1328.3119999999999</v>
      </c>
      <c r="AG15" s="430"/>
      <c r="AH15" s="430"/>
      <c r="AI15" s="430"/>
      <c r="AJ15" s="430"/>
      <c r="AK15" s="430"/>
      <c r="AL15" s="430"/>
      <c r="AM15" s="430"/>
      <c r="AN15" s="430"/>
      <c r="AO15" s="430"/>
      <c r="AP15" s="430"/>
      <c r="AQ15" s="430"/>
      <c r="AR15" s="430"/>
    </row>
    <row r="16" spans="1:46" s="70" customFormat="1" ht="15.6" customHeight="1" x14ac:dyDescent="0.2">
      <c r="A16" s="441" t="s">
        <v>322</v>
      </c>
      <c r="B16" s="249">
        <v>0</v>
      </c>
      <c r="C16" s="213">
        <v>0</v>
      </c>
      <c r="D16" s="213">
        <v>0</v>
      </c>
      <c r="E16" s="213">
        <v>0</v>
      </c>
      <c r="F16" s="213">
        <v>0</v>
      </c>
      <c r="G16" s="213">
        <v>0</v>
      </c>
      <c r="H16" s="213">
        <v>0</v>
      </c>
      <c r="I16" s="213">
        <v>7.3840000000000003</v>
      </c>
      <c r="J16" s="213">
        <v>0.41499999999999998</v>
      </c>
      <c r="K16" s="213">
        <v>0.375</v>
      </c>
      <c r="L16" s="213">
        <v>2.7850000000000001</v>
      </c>
      <c r="M16" s="213">
        <v>7.25</v>
      </c>
      <c r="N16" s="213">
        <v>7.2359999999999998</v>
      </c>
      <c r="O16" s="213">
        <v>2.3260000000000001</v>
      </c>
      <c r="P16" s="213">
        <v>2.0765199999999999</v>
      </c>
      <c r="Q16" s="213">
        <v>5.7067700000000006</v>
      </c>
      <c r="R16" s="213">
        <v>10.416700000000001</v>
      </c>
      <c r="S16" s="213">
        <v>24.795909999999999</v>
      </c>
      <c r="T16" s="213">
        <v>47.919499999999999</v>
      </c>
      <c r="U16" s="213">
        <v>126.5132</v>
      </c>
      <c r="V16" s="250">
        <v>143.15484000000001</v>
      </c>
      <c r="W16" s="213">
        <v>166.46295000000001</v>
      </c>
      <c r="X16" s="213">
        <v>155.3588</v>
      </c>
      <c r="Y16" s="213">
        <v>60.979189999999996</v>
      </c>
      <c r="Z16" s="213">
        <v>54.424999999999997</v>
      </c>
      <c r="AA16" s="441" t="s">
        <v>322</v>
      </c>
      <c r="AB16" s="213">
        <v>48.195</v>
      </c>
      <c r="AC16" s="213">
        <v>61.240970000000004</v>
      </c>
      <c r="AD16" s="213">
        <v>63.830390000000001</v>
      </c>
      <c r="AE16" s="213">
        <v>66.062290000000004</v>
      </c>
      <c r="AF16" s="250">
        <v>54.133320000000005</v>
      </c>
      <c r="AG16" s="430"/>
      <c r="AH16" s="430"/>
      <c r="AI16" s="430"/>
      <c r="AJ16" s="430"/>
      <c r="AK16" s="430"/>
      <c r="AL16" s="430"/>
      <c r="AM16" s="430"/>
      <c r="AN16" s="430"/>
      <c r="AO16" s="430"/>
      <c r="AP16" s="430"/>
      <c r="AQ16" s="430"/>
      <c r="AR16" s="430"/>
    </row>
    <row r="17" spans="1:44" s="70" customFormat="1" ht="15.6" customHeight="1" x14ac:dyDescent="0.2">
      <c r="A17" s="441" t="s">
        <v>372</v>
      </c>
      <c r="B17" s="249">
        <v>0</v>
      </c>
      <c r="C17" s="213">
        <v>0</v>
      </c>
      <c r="D17" s="213">
        <v>0</v>
      </c>
      <c r="E17" s="213">
        <v>0</v>
      </c>
      <c r="F17" s="213">
        <v>0</v>
      </c>
      <c r="G17" s="213">
        <v>0</v>
      </c>
      <c r="H17" s="213">
        <v>0</v>
      </c>
      <c r="I17" s="213">
        <v>1.913</v>
      </c>
      <c r="J17" s="213">
        <v>2.29</v>
      </c>
      <c r="K17" s="213">
        <v>3.07</v>
      </c>
      <c r="L17" s="213">
        <v>3.17</v>
      </c>
      <c r="M17" s="213">
        <v>4.5129999999999999</v>
      </c>
      <c r="N17" s="213">
        <v>11.564</v>
      </c>
      <c r="O17" s="213">
        <v>18.027999999999999</v>
      </c>
      <c r="P17" s="213">
        <v>23.378</v>
      </c>
      <c r="Q17" s="213">
        <v>57.113</v>
      </c>
      <c r="R17" s="213">
        <v>162.38499999999999</v>
      </c>
      <c r="S17" s="213">
        <v>374.40870000000001</v>
      </c>
      <c r="T17" s="213">
        <v>705.58590000000004</v>
      </c>
      <c r="U17" s="213">
        <v>869.77969999999993</v>
      </c>
      <c r="V17" s="250">
        <v>1177.36832</v>
      </c>
      <c r="W17" s="213">
        <v>1671.7160800000001</v>
      </c>
      <c r="X17" s="213">
        <v>2172.4755800000003</v>
      </c>
      <c r="Y17" s="213">
        <v>2438.4239299999999</v>
      </c>
      <c r="Z17" s="213">
        <v>2539.0566899999999</v>
      </c>
      <c r="AA17" s="441" t="s">
        <v>372</v>
      </c>
      <c r="AB17" s="213">
        <v>2610.4894100000001</v>
      </c>
      <c r="AC17" s="213">
        <v>2650.0470800000003</v>
      </c>
      <c r="AD17" s="213">
        <v>2713.3891699999999</v>
      </c>
      <c r="AE17" s="213">
        <v>2665.8980000000001</v>
      </c>
      <c r="AF17" s="250">
        <v>2651.837</v>
      </c>
      <c r="AG17" s="430"/>
      <c r="AH17" s="430"/>
      <c r="AI17" s="430"/>
      <c r="AJ17" s="430"/>
      <c r="AK17" s="430"/>
      <c r="AL17" s="430"/>
      <c r="AM17" s="430"/>
      <c r="AN17" s="430"/>
      <c r="AO17" s="430"/>
      <c r="AP17" s="430"/>
      <c r="AQ17" s="430"/>
      <c r="AR17" s="430"/>
    </row>
    <row r="18" spans="1:44" s="70" customFormat="1" ht="15.6" customHeight="1" x14ac:dyDescent="0.2">
      <c r="A18" s="441" t="s">
        <v>324</v>
      </c>
      <c r="B18" s="249">
        <v>0</v>
      </c>
      <c r="C18" s="213">
        <v>0</v>
      </c>
      <c r="D18" s="213">
        <v>0</v>
      </c>
      <c r="E18" s="213">
        <v>0</v>
      </c>
      <c r="F18" s="213">
        <v>0</v>
      </c>
      <c r="G18" s="213">
        <v>0</v>
      </c>
      <c r="H18" s="213">
        <v>0</v>
      </c>
      <c r="I18" s="213">
        <v>12.754</v>
      </c>
      <c r="J18" s="213">
        <v>17.826000000000001</v>
      </c>
      <c r="K18" s="213">
        <v>13.022</v>
      </c>
      <c r="L18" s="213">
        <v>50.033457999999996</v>
      </c>
      <c r="M18" s="213">
        <v>70.081926999999993</v>
      </c>
      <c r="N18" s="213">
        <v>70.94568799999999</v>
      </c>
      <c r="O18" s="213">
        <v>73.664173000000005</v>
      </c>
      <c r="P18" s="213">
        <v>74.960469000000003</v>
      </c>
      <c r="Q18" s="213">
        <v>74.966184999999996</v>
      </c>
      <c r="R18" s="213">
        <v>86.611544999999992</v>
      </c>
      <c r="S18" s="213">
        <v>93.087507000000016</v>
      </c>
      <c r="T18" s="213">
        <v>90.35110499999999</v>
      </c>
      <c r="U18" s="213">
        <v>85.946646999999999</v>
      </c>
      <c r="V18" s="250">
        <v>75.700926999999993</v>
      </c>
      <c r="W18" s="213">
        <v>71.229872999999998</v>
      </c>
      <c r="X18" s="213">
        <v>71.868535000000008</v>
      </c>
      <c r="Y18" s="213">
        <v>68.183424999999986</v>
      </c>
      <c r="Z18" s="213">
        <v>63.991361999999995</v>
      </c>
      <c r="AA18" s="441" t="s">
        <v>324</v>
      </c>
      <c r="AB18" s="213">
        <v>63.426310000000001</v>
      </c>
      <c r="AC18" s="213">
        <v>66.679021000000006</v>
      </c>
      <c r="AD18" s="213">
        <v>67.952756999999991</v>
      </c>
      <c r="AE18" s="213">
        <v>64.737196999999995</v>
      </c>
      <c r="AF18" s="250">
        <v>69.422318999999987</v>
      </c>
      <c r="AG18" s="430"/>
      <c r="AH18" s="430"/>
      <c r="AI18" s="430"/>
      <c r="AJ18" s="430"/>
      <c r="AK18" s="430"/>
      <c r="AL18" s="430"/>
      <c r="AM18" s="430"/>
      <c r="AN18" s="430"/>
      <c r="AO18" s="430"/>
      <c r="AP18" s="430"/>
      <c r="AQ18" s="430"/>
      <c r="AR18" s="430"/>
    </row>
    <row r="19" spans="1:44" s="70" customFormat="1" ht="15.6" customHeight="1" x14ac:dyDescent="0.2">
      <c r="A19" s="441" t="s">
        <v>478</v>
      </c>
      <c r="B19" s="249">
        <v>99.056399999999996</v>
      </c>
      <c r="C19" s="213">
        <v>90.807600000000008</v>
      </c>
      <c r="D19" s="213">
        <v>86.5458</v>
      </c>
      <c r="E19" s="213">
        <v>93.238799999999998</v>
      </c>
      <c r="F19" s="213">
        <v>95.371200000000002</v>
      </c>
      <c r="G19" s="213">
        <v>96.942599999999985</v>
      </c>
      <c r="H19" s="213">
        <v>93.065399999999997</v>
      </c>
      <c r="I19" s="213">
        <v>92.163599999999988</v>
      </c>
      <c r="J19" s="213">
        <v>95.112599999999986</v>
      </c>
      <c r="K19" s="213">
        <v>103.4802</v>
      </c>
      <c r="L19" s="213">
        <v>105.61559999999999</v>
      </c>
      <c r="M19" s="213">
        <v>120.393</v>
      </c>
      <c r="N19" s="213">
        <v>101.02200000000001</v>
      </c>
      <c r="O19" s="213">
        <v>100.73350000000001</v>
      </c>
      <c r="P19" s="213">
        <v>106.054</v>
      </c>
      <c r="Q19" s="213">
        <v>126.818</v>
      </c>
      <c r="R19" s="213">
        <v>160.9265</v>
      </c>
      <c r="S19" s="213">
        <v>171.6695</v>
      </c>
      <c r="T19" s="213">
        <v>180.64500000000001</v>
      </c>
      <c r="U19" s="213">
        <v>183.42750000000001</v>
      </c>
      <c r="V19" s="250">
        <v>246.15960000000001</v>
      </c>
      <c r="W19" s="213">
        <v>253.1045</v>
      </c>
      <c r="X19" s="213">
        <v>243.26599999999999</v>
      </c>
      <c r="Y19" s="213">
        <v>239.48349999999999</v>
      </c>
      <c r="Z19" s="213">
        <v>245.89500000000001</v>
      </c>
      <c r="AA19" s="441" t="s">
        <v>478</v>
      </c>
      <c r="AB19" s="213">
        <v>239.20945</v>
      </c>
      <c r="AC19" s="213">
        <v>236.05850000000001</v>
      </c>
      <c r="AD19" s="213">
        <v>243.32220000000001</v>
      </c>
      <c r="AE19" s="213">
        <v>247.59700000000001</v>
      </c>
      <c r="AF19" s="250">
        <v>202.03</v>
      </c>
      <c r="AG19" s="430"/>
      <c r="AH19" s="430"/>
      <c r="AI19" s="430"/>
      <c r="AJ19" s="430"/>
      <c r="AK19" s="430"/>
      <c r="AL19" s="430"/>
      <c r="AM19" s="430"/>
      <c r="AN19" s="430"/>
      <c r="AO19" s="430"/>
      <c r="AP19" s="430"/>
      <c r="AQ19" s="430"/>
      <c r="AR19" s="430"/>
    </row>
    <row r="20" spans="1:44" s="70" customFormat="1" ht="15.6" customHeight="1" x14ac:dyDescent="0.2">
      <c r="A20" s="440" t="s">
        <v>815</v>
      </c>
      <c r="B20" s="249">
        <v>66.037600000000012</v>
      </c>
      <c r="C20" s="213">
        <v>60.538400000000003</v>
      </c>
      <c r="D20" s="213">
        <v>57.697200000000002</v>
      </c>
      <c r="E20" s="213">
        <v>62.159200000000006</v>
      </c>
      <c r="F20" s="213">
        <v>63.580800000000004</v>
      </c>
      <c r="G20" s="213">
        <v>64.628399999999999</v>
      </c>
      <c r="H20" s="213">
        <v>62.043600000000005</v>
      </c>
      <c r="I20" s="213">
        <v>61.442399999999999</v>
      </c>
      <c r="J20" s="213">
        <v>63.4084</v>
      </c>
      <c r="K20" s="213">
        <v>68.986800000000002</v>
      </c>
      <c r="L20" s="213">
        <v>70.41040000000001</v>
      </c>
      <c r="M20" s="213">
        <v>71.27</v>
      </c>
      <c r="N20" s="213">
        <v>106.895</v>
      </c>
      <c r="O20" s="213">
        <v>110.01649999999999</v>
      </c>
      <c r="P20" s="213">
        <v>113.67100000000001</v>
      </c>
      <c r="Q20" s="213">
        <v>134.214</v>
      </c>
      <c r="R20" s="213">
        <v>167.7225</v>
      </c>
      <c r="S20" s="213">
        <v>178.83750000000001</v>
      </c>
      <c r="T20" s="213">
        <v>186.935</v>
      </c>
      <c r="U20" s="213">
        <v>188.5155</v>
      </c>
      <c r="V20" s="250">
        <v>251.6866</v>
      </c>
      <c r="W20" s="213">
        <v>259.10750000000002</v>
      </c>
      <c r="X20" s="213">
        <v>250.096</v>
      </c>
      <c r="Y20" s="213">
        <v>249.65649999999999</v>
      </c>
      <c r="Z20" s="213">
        <v>268.37200000000001</v>
      </c>
      <c r="AA20" s="440" t="s">
        <v>815</v>
      </c>
      <c r="AB20" s="213">
        <v>261.49245000000002</v>
      </c>
      <c r="AC20" s="213">
        <v>258.17349999999999</v>
      </c>
      <c r="AD20" s="213">
        <v>263.26220000000001</v>
      </c>
      <c r="AE20" s="213">
        <v>267.49700000000001</v>
      </c>
      <c r="AF20" s="250">
        <v>222.267</v>
      </c>
      <c r="AG20" s="430"/>
      <c r="AH20" s="430"/>
      <c r="AI20" s="430"/>
      <c r="AJ20" s="430"/>
      <c r="AK20" s="430"/>
      <c r="AL20" s="430"/>
      <c r="AM20" s="430"/>
      <c r="AN20" s="430"/>
      <c r="AO20" s="430"/>
      <c r="AP20" s="430"/>
      <c r="AQ20" s="430"/>
      <c r="AR20" s="430"/>
    </row>
    <row r="21" spans="1:44" s="70" customFormat="1" ht="15.6" customHeight="1" x14ac:dyDescent="0.2">
      <c r="A21" s="440" t="s">
        <v>431</v>
      </c>
      <c r="B21" s="249">
        <v>2.1709999999999998</v>
      </c>
      <c r="C21" s="213">
        <v>0.60399999999999998</v>
      </c>
      <c r="D21" s="213">
        <v>2.4E-2</v>
      </c>
      <c r="E21" s="213">
        <v>12.727</v>
      </c>
      <c r="F21" s="213">
        <v>25.353000000000002</v>
      </c>
      <c r="G21" s="213">
        <v>29.599</v>
      </c>
      <c r="H21" s="213">
        <v>30.010999999999999</v>
      </c>
      <c r="I21" s="213">
        <v>140.59899999999999</v>
      </c>
      <c r="J21" s="213">
        <v>129.86199999999999</v>
      </c>
      <c r="K21" s="213">
        <v>134.11099999999999</v>
      </c>
      <c r="L21" s="213">
        <v>26.631</v>
      </c>
      <c r="M21" s="213">
        <v>64.697000000000003</v>
      </c>
      <c r="N21" s="213">
        <v>110.682</v>
      </c>
      <c r="O21" s="213">
        <v>101.97799999999999</v>
      </c>
      <c r="P21" s="213">
        <v>107.956</v>
      </c>
      <c r="Q21" s="213">
        <v>109.084</v>
      </c>
      <c r="R21" s="213">
        <v>114.574</v>
      </c>
      <c r="S21" s="213">
        <v>116.85899999999999</v>
      </c>
      <c r="T21" s="213">
        <v>108.901</v>
      </c>
      <c r="U21" s="213">
        <v>92.992999999999995</v>
      </c>
      <c r="V21" s="250">
        <v>16.981000000000002</v>
      </c>
      <c r="W21" s="213">
        <v>30.100099999999998</v>
      </c>
      <c r="X21" s="213">
        <v>34.4559</v>
      </c>
      <c r="Y21" s="213">
        <v>50.82</v>
      </c>
      <c r="Z21" s="213">
        <v>36.786000000000001</v>
      </c>
      <c r="AA21" s="440" t="s">
        <v>431</v>
      </c>
      <c r="AB21" s="213">
        <v>39.38391</v>
      </c>
      <c r="AC21" s="213">
        <v>35.822220000000002</v>
      </c>
      <c r="AD21" s="213">
        <v>26.360199999999999</v>
      </c>
      <c r="AE21" s="213">
        <v>22.396139999999999</v>
      </c>
      <c r="AF21" s="250">
        <v>24.421810000000001</v>
      </c>
      <c r="AG21" s="430"/>
      <c r="AH21" s="430"/>
      <c r="AI21" s="430"/>
      <c r="AJ21" s="430"/>
      <c r="AK21" s="430"/>
      <c r="AL21" s="430"/>
      <c r="AM21" s="430"/>
      <c r="AN21" s="430"/>
      <c r="AO21" s="430"/>
      <c r="AP21" s="430"/>
      <c r="AQ21" s="430"/>
      <c r="AR21" s="430"/>
    </row>
    <row r="22" spans="1:44" s="70" customFormat="1" ht="8.6999999999999993" customHeight="1" x14ac:dyDescent="0.2">
      <c r="A22" s="440"/>
      <c r="B22" s="249"/>
      <c r="C22" s="213"/>
      <c r="D22" s="213"/>
      <c r="E22" s="213"/>
      <c r="F22" s="213"/>
      <c r="G22" s="213"/>
      <c r="H22" s="213"/>
      <c r="I22" s="213"/>
      <c r="J22" s="213"/>
      <c r="K22" s="213"/>
      <c r="L22" s="213"/>
      <c r="M22" s="213"/>
      <c r="N22" s="213"/>
      <c r="O22" s="213"/>
      <c r="P22" s="213"/>
      <c r="Q22" s="213"/>
      <c r="R22" s="213"/>
      <c r="S22" s="213"/>
      <c r="T22" s="213"/>
      <c r="U22" s="213"/>
      <c r="V22" s="250"/>
      <c r="W22" s="213"/>
      <c r="X22" s="213"/>
      <c r="Y22" s="213"/>
      <c r="Z22" s="213"/>
      <c r="AA22" s="440"/>
      <c r="AB22" s="213"/>
      <c r="AC22" s="213"/>
      <c r="AD22" s="213"/>
      <c r="AE22" s="213"/>
      <c r="AF22" s="250"/>
      <c r="AG22" s="430"/>
      <c r="AH22" s="430"/>
      <c r="AI22" s="430"/>
      <c r="AJ22" s="430"/>
      <c r="AK22" s="430"/>
      <c r="AL22" s="430"/>
      <c r="AM22" s="430"/>
      <c r="AN22" s="430"/>
      <c r="AO22" s="430"/>
      <c r="AP22" s="430"/>
      <c r="AQ22" s="430"/>
      <c r="AR22" s="430"/>
    </row>
    <row r="23" spans="1:44" s="70" customFormat="1" ht="15.6" customHeight="1" x14ac:dyDescent="0.2">
      <c r="A23" s="440" t="s">
        <v>330</v>
      </c>
      <c r="B23" s="249">
        <v>27154.432000000001</v>
      </c>
      <c r="C23" s="213">
        <v>25321.527999999998</v>
      </c>
      <c r="D23" s="213">
        <v>27173.917000000001</v>
      </c>
      <c r="E23" s="213">
        <v>20917.647000000001</v>
      </c>
      <c r="F23" s="213">
        <v>18363.659</v>
      </c>
      <c r="G23" s="443">
        <v>27977.63</v>
      </c>
      <c r="H23" s="443">
        <v>29072.636999999999</v>
      </c>
      <c r="I23" s="443">
        <v>31936.968000000001</v>
      </c>
      <c r="J23" s="443">
        <v>26278.377</v>
      </c>
      <c r="K23" s="443">
        <v>35074.330999999998</v>
      </c>
      <c r="L23" s="213">
        <v>33920.056457999999</v>
      </c>
      <c r="M23" s="213">
        <v>33661.865926999999</v>
      </c>
      <c r="N23" s="213">
        <v>30238.99221284725</v>
      </c>
      <c r="O23" s="213">
        <v>34824.233237871558</v>
      </c>
      <c r="P23" s="213">
        <v>36239.205933859179</v>
      </c>
      <c r="Q23" s="443">
        <v>37618.840532612543</v>
      </c>
      <c r="R23" s="443">
        <v>38456.820438280694</v>
      </c>
      <c r="S23" s="443">
        <v>30815.748940053465</v>
      </c>
      <c r="T23" s="443">
        <v>23745.563080135187</v>
      </c>
      <c r="U23" s="443">
        <v>24223.352602823543</v>
      </c>
      <c r="V23" s="250">
        <v>24237.995715538313</v>
      </c>
      <c r="W23" s="213">
        <v>22917.760102511107</v>
      </c>
      <c r="X23" s="213">
        <v>26471.883892502032</v>
      </c>
      <c r="Y23" s="213">
        <v>27551.997660049434</v>
      </c>
      <c r="Z23" s="213">
        <v>28809.841825214065</v>
      </c>
      <c r="AA23" s="440" t="s">
        <v>330</v>
      </c>
      <c r="AB23" s="443">
        <v>33924.989318530905</v>
      </c>
      <c r="AC23" s="443">
        <v>35342.976090290074</v>
      </c>
      <c r="AD23" s="443">
        <v>32917.35540242539</v>
      </c>
      <c r="AE23" s="443">
        <v>37799.891013040484</v>
      </c>
      <c r="AF23" s="444">
        <v>37947.013359096141</v>
      </c>
      <c r="AG23" s="430"/>
      <c r="AH23" s="430"/>
      <c r="AI23" s="430"/>
      <c r="AJ23" s="430"/>
      <c r="AK23" s="430"/>
      <c r="AL23" s="430"/>
      <c r="AM23" s="430"/>
      <c r="AN23" s="430"/>
      <c r="AO23" s="430"/>
      <c r="AP23" s="430"/>
      <c r="AQ23" s="430"/>
      <c r="AR23" s="430"/>
    </row>
    <row r="24" spans="1:44" s="70" customFormat="1" ht="8.6999999999999993" customHeight="1" x14ac:dyDescent="0.2">
      <c r="A24" s="440"/>
      <c r="B24" s="249"/>
      <c r="C24" s="213"/>
      <c r="D24" s="213"/>
      <c r="E24" s="213"/>
      <c r="F24" s="213"/>
      <c r="G24" s="443"/>
      <c r="H24" s="443"/>
      <c r="I24" s="443"/>
      <c r="J24" s="443"/>
      <c r="K24" s="443"/>
      <c r="L24" s="213"/>
      <c r="M24" s="213"/>
      <c r="N24" s="213"/>
      <c r="O24" s="213"/>
      <c r="P24" s="213"/>
      <c r="Q24" s="443"/>
      <c r="R24" s="443"/>
      <c r="S24" s="443"/>
      <c r="T24" s="443"/>
      <c r="U24" s="443"/>
      <c r="V24" s="250"/>
      <c r="W24" s="213"/>
      <c r="X24" s="213"/>
      <c r="Y24" s="213"/>
      <c r="Z24" s="213"/>
      <c r="AA24" s="440"/>
      <c r="AB24" s="443"/>
      <c r="AC24" s="443"/>
      <c r="AD24" s="443"/>
      <c r="AE24" s="443"/>
      <c r="AF24" s="444"/>
      <c r="AG24" s="430"/>
      <c r="AH24" s="430"/>
      <c r="AI24" s="430"/>
      <c r="AJ24" s="430"/>
      <c r="AK24" s="430"/>
      <c r="AL24" s="430"/>
      <c r="AM24" s="430"/>
      <c r="AN24" s="430"/>
      <c r="AO24" s="430"/>
      <c r="AP24" s="430"/>
      <c r="AQ24" s="430"/>
      <c r="AR24" s="430"/>
    </row>
    <row r="25" spans="1:44" s="70" customFormat="1" ht="15.6" customHeight="1" x14ac:dyDescent="0.2">
      <c r="A25" s="440" t="s">
        <v>298</v>
      </c>
      <c r="B25" s="249">
        <v>14415</v>
      </c>
      <c r="C25" s="213">
        <v>14590.833333333332</v>
      </c>
      <c r="D25" s="213">
        <v>14945</v>
      </c>
      <c r="E25" s="213">
        <v>14382.222222222223</v>
      </c>
      <c r="F25" s="213">
        <v>14504.166666666666</v>
      </c>
      <c r="G25" s="443">
        <v>15196.111111111111</v>
      </c>
      <c r="H25" s="443">
        <v>15875</v>
      </c>
      <c r="I25" s="443">
        <v>15536.944444444443</v>
      </c>
      <c r="J25" s="443">
        <v>15512.777777777777</v>
      </c>
      <c r="K25" s="443">
        <v>15691.944444444443</v>
      </c>
      <c r="L25" s="213">
        <v>15758.999999999998</v>
      </c>
      <c r="M25" s="213">
        <v>15739.45155555555</v>
      </c>
      <c r="N25" s="213">
        <v>14873.818818439995</v>
      </c>
      <c r="O25" s="213">
        <v>17318.100979885799</v>
      </c>
      <c r="P25" s="213">
        <v>17334.050408017847</v>
      </c>
      <c r="Q25" s="445">
        <v>18477.292145262127</v>
      </c>
      <c r="R25" s="445">
        <v>18504.3249707498</v>
      </c>
      <c r="S25" s="445">
        <v>18157.514736167908</v>
      </c>
      <c r="T25" s="445">
        <v>17132.278564300257</v>
      </c>
      <c r="U25" s="445">
        <v>16041.08430710898</v>
      </c>
      <c r="V25" s="250">
        <v>16369.665437508511</v>
      </c>
      <c r="W25" s="213">
        <v>16125.098679669831</v>
      </c>
      <c r="X25" s="213">
        <v>16200.024010167259</v>
      </c>
      <c r="Y25" s="213">
        <v>16587.26341889286</v>
      </c>
      <c r="Z25" s="213">
        <v>15858.906055584712</v>
      </c>
      <c r="AA25" s="440" t="s">
        <v>298</v>
      </c>
      <c r="AB25" s="445">
        <v>15687.055256025767</v>
      </c>
      <c r="AC25" s="445">
        <v>15013.204004826059</v>
      </c>
      <c r="AD25" s="445">
        <v>14437.700172571949</v>
      </c>
      <c r="AE25" s="445">
        <v>15906.718872872423</v>
      </c>
      <c r="AF25" s="446">
        <v>15417.028610878329</v>
      </c>
      <c r="AG25" s="430"/>
      <c r="AH25" s="430"/>
      <c r="AI25" s="430"/>
      <c r="AJ25" s="430"/>
      <c r="AK25" s="430"/>
      <c r="AL25" s="430"/>
      <c r="AM25" s="430"/>
      <c r="AN25" s="430"/>
      <c r="AO25" s="430"/>
      <c r="AP25" s="430"/>
      <c r="AQ25" s="430"/>
      <c r="AR25" s="430"/>
    </row>
    <row r="26" spans="1:44" s="70" customFormat="1" ht="15.6" customHeight="1" x14ac:dyDescent="0.2">
      <c r="A26" s="426" t="s">
        <v>814</v>
      </c>
      <c r="B26" s="355">
        <v>12211.388888888889</v>
      </c>
      <c r="C26" s="356">
        <v>12520.833333333332</v>
      </c>
      <c r="D26" s="356">
        <v>12616.944444444443</v>
      </c>
      <c r="E26" s="356">
        <v>12315</v>
      </c>
      <c r="F26" s="356">
        <v>12771.944444444443</v>
      </c>
      <c r="G26" s="447">
        <v>12721.111111111111</v>
      </c>
      <c r="H26" s="447">
        <v>13070.555555555555</v>
      </c>
      <c r="I26" s="447">
        <v>13187.777777777777</v>
      </c>
      <c r="J26" s="447">
        <v>12972.5</v>
      </c>
      <c r="K26" s="447">
        <v>12965.555555555555</v>
      </c>
      <c r="L26" s="356">
        <v>13629.722222222223</v>
      </c>
      <c r="M26" s="356">
        <v>13427.971454139999</v>
      </c>
      <c r="N26" s="356">
        <v>12821.783818440001</v>
      </c>
      <c r="O26" s="356">
        <v>14610.080709773811</v>
      </c>
      <c r="P26" s="356">
        <v>14596.78152713312</v>
      </c>
      <c r="Q26" s="448">
        <v>15744.375654679028</v>
      </c>
      <c r="R26" s="448">
        <v>15789.980418211799</v>
      </c>
      <c r="S26" s="448">
        <v>15978.055884275307</v>
      </c>
      <c r="T26" s="448">
        <v>15386.445544021255</v>
      </c>
      <c r="U26" s="448">
        <v>14338.80302820498</v>
      </c>
      <c r="V26" s="427">
        <v>14675.659554500513</v>
      </c>
      <c r="W26" s="356">
        <v>14588.816115547832</v>
      </c>
      <c r="X26" s="356">
        <v>14482.672468101857</v>
      </c>
      <c r="Y26" s="356">
        <v>14796.648070824693</v>
      </c>
      <c r="Z26" s="356">
        <v>14066.485710444447</v>
      </c>
      <c r="AA26" s="426" t="s">
        <v>814</v>
      </c>
      <c r="AB26" s="448">
        <v>13755.704778555557</v>
      </c>
      <c r="AC26" s="448">
        <v>13072.320738555556</v>
      </c>
      <c r="AD26" s="448">
        <v>12851.889946777777</v>
      </c>
      <c r="AE26" s="448">
        <v>12297.523578000002</v>
      </c>
      <c r="AF26" s="449">
        <v>12297.523578000002</v>
      </c>
      <c r="AG26" s="430"/>
      <c r="AH26" s="430"/>
      <c r="AI26" s="430"/>
      <c r="AJ26" s="430"/>
      <c r="AK26" s="430"/>
      <c r="AL26" s="430"/>
      <c r="AM26" s="430"/>
      <c r="AN26" s="430"/>
      <c r="AO26" s="430"/>
      <c r="AP26" s="430"/>
      <c r="AQ26" s="430"/>
      <c r="AR26" s="430"/>
    </row>
    <row r="27" spans="1:44" s="70" customFormat="1" ht="13.35" customHeight="1" x14ac:dyDescent="0.2">
      <c r="A27" s="85" t="s">
        <v>816</v>
      </c>
      <c r="B27" s="450"/>
      <c r="C27" s="450"/>
      <c r="D27" s="450"/>
      <c r="E27" s="450"/>
      <c r="F27" s="450"/>
      <c r="G27" s="450"/>
      <c r="H27" s="450"/>
      <c r="I27" s="450"/>
      <c r="J27" s="450"/>
      <c r="K27" s="450"/>
      <c r="L27" s="450"/>
      <c r="M27" s="450"/>
      <c r="N27" s="450"/>
      <c r="O27" s="450"/>
      <c r="P27" s="450"/>
      <c r="Q27" s="450"/>
      <c r="R27" s="450"/>
      <c r="S27" s="450"/>
      <c r="T27" s="451"/>
      <c r="U27" s="451"/>
      <c r="V27" s="451"/>
      <c r="W27" s="451"/>
      <c r="X27" s="451"/>
      <c r="Y27" s="451"/>
      <c r="Z27" s="452"/>
      <c r="AA27" s="964" t="s">
        <v>816</v>
      </c>
      <c r="AB27" s="452"/>
      <c r="AC27" s="452"/>
    </row>
    <row r="28" spans="1:44" s="70" customFormat="1" ht="13.35" customHeight="1" x14ac:dyDescent="0.2">
      <c r="A28" s="964" t="s">
        <v>364</v>
      </c>
      <c r="T28" s="213"/>
      <c r="U28" s="213"/>
      <c r="V28" s="213"/>
      <c r="W28" s="213"/>
      <c r="X28" s="213"/>
      <c r="Y28" s="213"/>
      <c r="AA28" s="964" t="s">
        <v>364</v>
      </c>
      <c r="AG28" s="453"/>
    </row>
    <row r="29" spans="1:44" s="70" customFormat="1" ht="13.35" customHeight="1" x14ac:dyDescent="0.2">
      <c r="A29" s="964" t="s">
        <v>812</v>
      </c>
      <c r="X29" s="213"/>
      <c r="Y29" s="213"/>
      <c r="AA29" s="964" t="s">
        <v>812</v>
      </c>
      <c r="AF29" s="453"/>
    </row>
    <row r="30" spans="1:44" s="70" customFormat="1" ht="13.35" customHeight="1" x14ac:dyDescent="0.2">
      <c r="A30" s="111" t="s">
        <v>813</v>
      </c>
      <c r="X30" s="213"/>
      <c r="Y30" s="213"/>
      <c r="AA30" s="111" t="s">
        <v>813</v>
      </c>
    </row>
    <row r="31" spans="1:44" s="70" customFormat="1" ht="13.35" customHeight="1" x14ac:dyDescent="0.2">
      <c r="X31" s="213"/>
      <c r="Y31" s="213"/>
    </row>
    <row r="32" spans="1:44" s="70" customFormat="1" ht="13.35" customHeight="1" x14ac:dyDescent="0.2">
      <c r="X32" s="213"/>
      <c r="Y32" s="213"/>
    </row>
    <row r="33" spans="24:33" s="70" customFormat="1" ht="13.35" customHeight="1" x14ac:dyDescent="0.2">
      <c r="X33" s="213"/>
      <c r="Y33" s="213"/>
    </row>
    <row r="34" spans="24:33" s="70" customFormat="1" ht="13.35" customHeight="1" x14ac:dyDescent="0.2">
      <c r="X34" s="213"/>
      <c r="Y34" s="213"/>
    </row>
    <row r="35" spans="24:33" s="70" customFormat="1" ht="13.35" customHeight="1" x14ac:dyDescent="0.2">
      <c r="X35" s="213"/>
      <c r="Y35" s="213"/>
    </row>
    <row r="36" spans="24:33" s="70" customFormat="1" ht="13.35" customHeight="1" x14ac:dyDescent="0.2">
      <c r="X36" s="213"/>
      <c r="Y36" s="213"/>
    </row>
    <row r="37" spans="24:33" s="70" customFormat="1" ht="13.35" customHeight="1" x14ac:dyDescent="0.2">
      <c r="X37" s="213"/>
      <c r="Y37" s="213"/>
    </row>
    <row r="38" spans="24:33" s="70" customFormat="1" ht="13.35" customHeight="1" x14ac:dyDescent="0.2">
      <c r="X38" s="213"/>
      <c r="Y38" s="213"/>
    </row>
    <row r="39" spans="24:33" s="70" customFormat="1" ht="13.35" customHeight="1" x14ac:dyDescent="0.2">
      <c r="X39" s="213"/>
      <c r="Y39" s="213"/>
    </row>
    <row r="40" spans="24:33" s="70" customFormat="1" ht="13.35" customHeight="1" x14ac:dyDescent="0.2">
      <c r="X40" s="213"/>
      <c r="Y40" s="213"/>
    </row>
    <row r="41" spans="24:33" s="70" customFormat="1" ht="13.35" customHeight="1" x14ac:dyDescent="0.2">
      <c r="X41" s="213"/>
      <c r="Y41" s="213"/>
    </row>
    <row r="42" spans="24:33" s="70" customFormat="1" ht="13.35" customHeight="1" x14ac:dyDescent="0.2">
      <c r="X42" s="213"/>
      <c r="Y42" s="213"/>
    </row>
    <row r="43" spans="24:33" s="70" customFormat="1" ht="13.35" customHeight="1" x14ac:dyDescent="0.2">
      <c r="X43" s="213"/>
      <c r="Y43" s="213"/>
    </row>
    <row r="44" spans="24:33" s="70" customFormat="1" ht="13.35" customHeight="1" x14ac:dyDescent="0.2">
      <c r="X44" s="213"/>
      <c r="Y44" s="213"/>
    </row>
    <row r="45" spans="24:33" s="70" customFormat="1" ht="13.35" customHeight="1" x14ac:dyDescent="0.2">
      <c r="X45" s="213"/>
      <c r="Y45" s="213"/>
    </row>
    <row r="46" spans="24:33" s="70" customFormat="1" ht="13.35" customHeight="1" x14ac:dyDescent="0.2">
      <c r="X46" s="213"/>
      <c r="Y46" s="213"/>
    </row>
    <row r="47" spans="24:33" s="70" customFormat="1" ht="13.35" customHeight="1" x14ac:dyDescent="0.2">
      <c r="X47" s="213"/>
      <c r="Y47" s="213"/>
    </row>
    <row r="48" spans="24:33" s="68" customFormat="1" ht="13.35" customHeight="1" x14ac:dyDescent="0.2">
      <c r="X48" s="213"/>
      <c r="Y48" s="213"/>
      <c r="AD48" s="70"/>
      <c r="AE48" s="70"/>
      <c r="AF48" s="70"/>
      <c r="AG48" s="70"/>
    </row>
    <row r="49" spans="14:33" s="68" customFormat="1" ht="13.35" customHeight="1" x14ac:dyDescent="0.2">
      <c r="X49" s="213"/>
      <c r="Y49" s="213"/>
      <c r="AD49" s="70"/>
      <c r="AE49" s="70"/>
      <c r="AF49" s="70"/>
      <c r="AG49" s="70"/>
    </row>
    <row r="50" spans="14:33" s="68" customFormat="1" ht="13.35" customHeight="1" x14ac:dyDescent="0.2">
      <c r="X50" s="213"/>
      <c r="Y50" s="213"/>
    </row>
    <row r="51" spans="14:33" s="70" customFormat="1" ht="13.35" customHeight="1" x14ac:dyDescent="0.2">
      <c r="X51" s="213"/>
      <c r="Y51" s="213"/>
    </row>
    <row r="52" spans="14:33" s="70" customFormat="1" ht="11.1" customHeight="1" x14ac:dyDescent="0.3">
      <c r="V52" s="85"/>
      <c r="X52" s="451"/>
      <c r="Y52" s="451"/>
      <c r="Z52" s="64"/>
      <c r="AB52" s="64"/>
      <c r="AC52" s="64"/>
    </row>
    <row r="53" spans="14:33" s="70" customFormat="1" ht="11.1" customHeight="1" x14ac:dyDescent="0.3">
      <c r="V53" s="85"/>
      <c r="X53" s="213"/>
      <c r="Y53" s="213"/>
      <c r="Z53" s="64"/>
      <c r="AB53" s="64"/>
      <c r="AC53" s="64"/>
    </row>
    <row r="54" spans="14:33" s="70" customFormat="1" ht="11.1" customHeight="1" x14ac:dyDescent="0.3">
      <c r="X54" s="213"/>
      <c r="Y54" s="213"/>
      <c r="Z54" s="64"/>
      <c r="AB54" s="64"/>
      <c r="AC54" s="64"/>
    </row>
    <row r="55" spans="14:33" s="70" customFormat="1" ht="11.1" customHeight="1" x14ac:dyDescent="0.3">
      <c r="N55" s="213"/>
      <c r="O55" s="213"/>
      <c r="P55" s="213"/>
      <c r="Q55" s="213"/>
      <c r="R55" s="213"/>
      <c r="S55" s="213"/>
      <c r="T55" s="213"/>
      <c r="U55" s="213"/>
      <c r="V55" s="213"/>
      <c r="W55" s="213"/>
      <c r="X55" s="213"/>
      <c r="Y55" s="213"/>
      <c r="Z55" s="64"/>
      <c r="AB55" s="64"/>
      <c r="AC55" s="64"/>
    </row>
    <row r="56" spans="14:33" s="70" customFormat="1" ht="11.1" customHeight="1" x14ac:dyDescent="0.3">
      <c r="N56" s="213"/>
      <c r="O56" s="213"/>
      <c r="P56" s="213"/>
      <c r="Q56" s="213"/>
      <c r="R56" s="213"/>
      <c r="S56" s="213"/>
      <c r="T56" s="213"/>
      <c r="U56" s="213"/>
      <c r="V56" s="213"/>
      <c r="W56" s="213"/>
      <c r="X56" s="213"/>
      <c r="Y56" s="213"/>
      <c r="Z56" s="64"/>
      <c r="AB56" s="64"/>
      <c r="AC56" s="64"/>
    </row>
    <row r="57" spans="14:33" s="70" customFormat="1" ht="11.1" customHeight="1" x14ac:dyDescent="0.3">
      <c r="N57" s="213"/>
      <c r="O57" s="213"/>
      <c r="P57" s="213"/>
      <c r="Q57" s="213"/>
      <c r="R57" s="213"/>
      <c r="S57" s="213"/>
      <c r="T57" s="213"/>
      <c r="U57" s="213"/>
      <c r="V57" s="213"/>
      <c r="W57" s="213"/>
      <c r="X57" s="213"/>
      <c r="Y57" s="213"/>
      <c r="Z57" s="64"/>
      <c r="AB57" s="64"/>
      <c r="AC57" s="64"/>
    </row>
    <row r="58" spans="14:33" s="70" customFormat="1" ht="11.1" customHeight="1" x14ac:dyDescent="0.3">
      <c r="N58" s="213"/>
      <c r="O58" s="213"/>
      <c r="P58" s="213"/>
      <c r="Q58" s="213"/>
      <c r="R58" s="213"/>
      <c r="S58" s="213"/>
      <c r="T58" s="213"/>
      <c r="U58" s="213"/>
      <c r="V58" s="213"/>
      <c r="W58" s="213"/>
      <c r="X58" s="213"/>
      <c r="Y58" s="213"/>
      <c r="Z58" s="64"/>
      <c r="AB58" s="64"/>
      <c r="AC58" s="64"/>
    </row>
    <row r="59" spans="14:33" s="70" customFormat="1" ht="11.1" customHeight="1" x14ac:dyDescent="0.3">
      <c r="N59" s="213"/>
      <c r="O59" s="213"/>
      <c r="P59" s="213"/>
      <c r="Q59" s="213"/>
      <c r="R59" s="213"/>
      <c r="S59" s="213"/>
      <c r="T59" s="213"/>
      <c r="U59" s="213"/>
      <c r="V59" s="213"/>
      <c r="W59" s="213"/>
      <c r="X59" s="213"/>
      <c r="Y59" s="213"/>
      <c r="Z59" s="64"/>
      <c r="AB59" s="64"/>
      <c r="AC59" s="64"/>
    </row>
    <row r="60" spans="14:33" s="70" customFormat="1" ht="11.1" customHeight="1" x14ac:dyDescent="0.3">
      <c r="N60" s="213"/>
      <c r="O60" s="213"/>
      <c r="P60" s="213"/>
      <c r="Q60" s="213"/>
      <c r="R60" s="213"/>
      <c r="S60" s="213"/>
      <c r="T60" s="213"/>
      <c r="U60" s="213"/>
      <c r="V60" s="213"/>
      <c r="W60" s="213"/>
      <c r="X60" s="213"/>
      <c r="Y60" s="213"/>
      <c r="Z60" s="64"/>
      <c r="AB60" s="64"/>
      <c r="AC60" s="64"/>
    </row>
    <row r="61" spans="14:33" s="70" customFormat="1" ht="11.1" customHeight="1" x14ac:dyDescent="0.3">
      <c r="N61" s="213"/>
      <c r="O61" s="213"/>
      <c r="P61" s="213"/>
      <c r="Q61" s="213"/>
      <c r="R61" s="213"/>
      <c r="S61" s="213"/>
      <c r="T61" s="213"/>
      <c r="U61" s="213"/>
      <c r="V61" s="213"/>
      <c r="W61" s="213"/>
      <c r="X61" s="213"/>
      <c r="Y61" s="213"/>
      <c r="Z61" s="64"/>
      <c r="AB61" s="64"/>
      <c r="AC61" s="64"/>
    </row>
    <row r="62" spans="14:33" s="70" customFormat="1" ht="11.1" customHeight="1" x14ac:dyDescent="0.3">
      <c r="N62" s="213"/>
      <c r="O62" s="213"/>
      <c r="P62" s="213"/>
      <c r="Q62" s="213"/>
      <c r="R62" s="213"/>
      <c r="S62" s="213"/>
      <c r="T62" s="213"/>
      <c r="U62" s="213"/>
      <c r="V62" s="213"/>
      <c r="W62" s="213"/>
      <c r="X62" s="213"/>
      <c r="Y62" s="213"/>
      <c r="Z62" s="64"/>
      <c r="AB62" s="64"/>
      <c r="AC62" s="64"/>
    </row>
    <row r="63" spans="14:33" s="70" customFormat="1" ht="11.1" customHeight="1" x14ac:dyDescent="0.3">
      <c r="N63" s="213"/>
      <c r="O63" s="213"/>
      <c r="P63" s="213"/>
      <c r="Q63" s="213"/>
      <c r="R63" s="213"/>
      <c r="S63" s="213"/>
      <c r="T63" s="213"/>
      <c r="U63" s="213"/>
      <c r="V63" s="213"/>
      <c r="W63" s="213"/>
      <c r="X63" s="213"/>
      <c r="Y63" s="213"/>
      <c r="Z63" s="64"/>
      <c r="AB63" s="64"/>
      <c r="AC63" s="64"/>
    </row>
    <row r="64" spans="14:33" s="70" customFormat="1" ht="11.1" customHeight="1" x14ac:dyDescent="0.3">
      <c r="N64" s="213"/>
      <c r="O64" s="213"/>
      <c r="P64" s="213"/>
      <c r="Q64" s="213"/>
      <c r="R64" s="213"/>
      <c r="S64" s="213"/>
      <c r="T64" s="213"/>
      <c r="U64" s="213"/>
      <c r="V64" s="213"/>
      <c r="W64" s="213"/>
      <c r="X64" s="213"/>
      <c r="Y64" s="213"/>
      <c r="Z64" s="64"/>
      <c r="AB64" s="64"/>
      <c r="AC64" s="64"/>
    </row>
    <row r="65" spans="1:29" s="70" customFormat="1" ht="11.1" customHeight="1" x14ac:dyDescent="0.3">
      <c r="N65" s="213"/>
      <c r="O65" s="213"/>
      <c r="P65" s="213"/>
      <c r="Q65" s="213"/>
      <c r="R65" s="213"/>
      <c r="S65" s="213"/>
      <c r="T65" s="213"/>
      <c r="U65" s="213"/>
      <c r="V65" s="213"/>
      <c r="W65" s="213"/>
      <c r="X65" s="213"/>
      <c r="Y65" s="213"/>
      <c r="Z65" s="64"/>
      <c r="AB65" s="64"/>
      <c r="AC65" s="64"/>
    </row>
    <row r="66" spans="1:29" s="70" customFormat="1" ht="11.1" customHeight="1" x14ac:dyDescent="0.3">
      <c r="N66" s="213"/>
      <c r="O66" s="213"/>
      <c r="P66" s="213"/>
      <c r="Q66" s="213"/>
      <c r="R66" s="213"/>
      <c r="S66" s="213"/>
      <c r="T66" s="213"/>
      <c r="U66" s="213"/>
      <c r="V66" s="213"/>
      <c r="W66" s="213"/>
      <c r="X66" s="213"/>
      <c r="Y66" s="213"/>
      <c r="Z66" s="64"/>
      <c r="AB66" s="64"/>
      <c r="AC66" s="64"/>
    </row>
    <row r="67" spans="1:29" s="70" customFormat="1" ht="11.1" customHeight="1" x14ac:dyDescent="0.3">
      <c r="N67" s="213"/>
      <c r="O67" s="213"/>
      <c r="P67" s="213"/>
      <c r="Q67" s="213"/>
      <c r="R67" s="213"/>
      <c r="S67" s="213"/>
      <c r="T67" s="213"/>
      <c r="U67" s="213"/>
      <c r="V67" s="213"/>
      <c r="W67" s="213"/>
      <c r="X67" s="213"/>
      <c r="Y67" s="213"/>
      <c r="Z67" s="64"/>
      <c r="AB67" s="64"/>
      <c r="AC67" s="64"/>
    </row>
    <row r="68" spans="1:29" s="70" customFormat="1" ht="11.1" customHeight="1" x14ac:dyDescent="0.3">
      <c r="N68" s="213"/>
      <c r="O68" s="213"/>
      <c r="P68" s="213"/>
      <c r="Q68" s="213"/>
      <c r="R68" s="213"/>
      <c r="S68" s="213"/>
      <c r="T68" s="213"/>
      <c r="U68" s="213"/>
      <c r="V68" s="213"/>
      <c r="W68" s="213"/>
      <c r="X68" s="213"/>
      <c r="Y68" s="213"/>
      <c r="Z68" s="64"/>
      <c r="AB68" s="64"/>
      <c r="AC68" s="64"/>
    </row>
    <row r="69" spans="1:29" s="70" customFormat="1" ht="11.1" customHeight="1" x14ac:dyDescent="0.3">
      <c r="N69" s="213"/>
      <c r="O69" s="213"/>
      <c r="P69" s="213"/>
      <c r="Q69" s="213"/>
      <c r="R69" s="213"/>
      <c r="S69" s="213"/>
      <c r="T69" s="213"/>
      <c r="U69" s="213"/>
      <c r="V69" s="213"/>
      <c r="W69" s="213"/>
      <c r="X69" s="213"/>
      <c r="Y69" s="213"/>
      <c r="Z69" s="64"/>
      <c r="AB69" s="64"/>
      <c r="AC69" s="64"/>
    </row>
    <row r="70" spans="1:29" s="68" customFormat="1" ht="11.1" customHeight="1" x14ac:dyDescent="0.3">
      <c r="N70" s="213"/>
      <c r="O70" s="213"/>
      <c r="P70" s="213"/>
      <c r="Q70" s="213"/>
      <c r="R70" s="213"/>
      <c r="S70" s="213"/>
      <c r="T70" s="213"/>
      <c r="U70" s="213"/>
      <c r="V70" s="213"/>
      <c r="W70" s="213"/>
      <c r="X70" s="213"/>
      <c r="Y70" s="213"/>
      <c r="Z70" s="64"/>
      <c r="AB70" s="64"/>
      <c r="AC70" s="64"/>
    </row>
    <row r="71" spans="1:29" x14ac:dyDescent="0.3">
      <c r="A71" s="64"/>
      <c r="B71" s="66"/>
      <c r="C71" s="66"/>
      <c r="D71" s="66"/>
      <c r="E71" s="66"/>
      <c r="F71" s="66"/>
      <c r="G71" s="66"/>
      <c r="H71" s="66"/>
      <c r="I71" s="66"/>
      <c r="J71" s="66"/>
      <c r="K71" s="66"/>
      <c r="L71" s="66"/>
      <c r="M71" s="66"/>
      <c r="N71" s="66"/>
      <c r="O71" s="66"/>
      <c r="P71" s="66"/>
      <c r="Q71" s="66"/>
      <c r="R71" s="66"/>
      <c r="S71" s="66"/>
      <c r="T71" s="66"/>
      <c r="U71" s="66"/>
      <c r="V71" s="66"/>
      <c r="W71" s="66"/>
      <c r="X71" s="66"/>
      <c r="Y71" s="66"/>
      <c r="AA71" s="64"/>
    </row>
    <row r="72" spans="1:29" x14ac:dyDescent="0.3">
      <c r="A72" s="64"/>
      <c r="AA72" s="64"/>
    </row>
    <row r="73" spans="1:29" x14ac:dyDescent="0.3">
      <c r="A73" s="64"/>
      <c r="AA73" s="64"/>
    </row>
    <row r="74" spans="1:29" x14ac:dyDescent="0.3">
      <c r="A74" s="64"/>
      <c r="AA74" s="64"/>
    </row>
    <row r="75" spans="1:29" x14ac:dyDescent="0.3">
      <c r="A75" s="64"/>
      <c r="AA75" s="64"/>
    </row>
    <row r="76" spans="1:29" x14ac:dyDescent="0.3">
      <c r="A76" s="64"/>
      <c r="AA76" s="64"/>
    </row>
    <row r="77" spans="1:29" x14ac:dyDescent="0.3">
      <c r="A77" s="64"/>
      <c r="AA77" s="64"/>
    </row>
    <row r="78" spans="1:29" x14ac:dyDescent="0.3">
      <c r="A78" s="64"/>
      <c r="AA78" s="64"/>
    </row>
    <row r="79" spans="1:29" x14ac:dyDescent="0.3">
      <c r="A79" s="64"/>
      <c r="AA79" s="64"/>
    </row>
    <row r="80" spans="1:29" x14ac:dyDescent="0.3">
      <c r="A80" s="64"/>
      <c r="AA80" s="64"/>
    </row>
    <row r="81" spans="1:27" x14ac:dyDescent="0.3">
      <c r="A81" s="64"/>
      <c r="AA81" s="64"/>
    </row>
    <row r="82" spans="1:27" x14ac:dyDescent="0.3">
      <c r="A82" s="64"/>
      <c r="AA82" s="64"/>
    </row>
    <row r="84" spans="1:27" x14ac:dyDescent="0.3">
      <c r="A84" s="64"/>
      <c r="AA84" s="64"/>
    </row>
    <row r="85" spans="1:27" x14ac:dyDescent="0.3">
      <c r="A85" s="64"/>
      <c r="AA85" s="64"/>
    </row>
    <row r="86" spans="1:27" x14ac:dyDescent="0.3">
      <c r="A86" s="64"/>
      <c r="AA86" s="64"/>
    </row>
    <row r="87" spans="1:27" x14ac:dyDescent="0.3">
      <c r="A87" s="64"/>
      <c r="AA87" s="64"/>
    </row>
  </sheetData>
  <mergeCells count="8">
    <mergeCell ref="A1:W1"/>
    <mergeCell ref="AA1:AF1"/>
    <mergeCell ref="AG1:AM1"/>
    <mergeCell ref="A3:A4"/>
    <mergeCell ref="AA3:AA4"/>
    <mergeCell ref="AB4:AF4"/>
    <mergeCell ref="B4:V4"/>
    <mergeCell ref="W4:Z4"/>
  </mergeCells>
  <conditionalFormatting sqref="A5:AF26">
    <cfRule type="expression" dxfId="54" priority="1">
      <formula>MOD(ROW(),2)=0</formula>
    </cfRule>
  </conditionalFormatting>
  <hyperlinks>
    <hyperlink ref="AF2" location="Inhalt!A44" display="zurück"/>
    <hyperlink ref="V2" location="Inhalt!A44" display="zurück"/>
    <hyperlink ref="AM2" location="Inhalt!A44"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9"/>
  <sheetViews>
    <sheetView showGridLines="0" view="pageLayout" zoomScaleNormal="100" workbookViewId="0">
      <selection activeCell="K16" sqref="K16"/>
    </sheetView>
  </sheetViews>
  <sheetFormatPr baseColWidth="10" defaultColWidth="10.44140625" defaultRowHeight="14.4" x14ac:dyDescent="0.3"/>
  <cols>
    <col min="1" max="1" width="8.44140625" style="10" customWidth="1"/>
    <col min="2" max="5" width="12.5546875" style="64" customWidth="1"/>
    <col min="6" max="6" width="12.6640625" style="64" customWidth="1"/>
    <col min="7" max="7" width="12.5546875" style="64" customWidth="1"/>
    <col min="8" max="8" width="1.6640625" style="64" hidden="1" customWidth="1"/>
    <col min="9" max="11" width="12.44140625" style="64" customWidth="1"/>
    <col min="12" max="16384" width="10.44140625" style="64"/>
  </cols>
  <sheetData>
    <row r="1" spans="1:8" ht="29.7" customHeight="1" x14ac:dyDescent="0.3">
      <c r="A1" s="991" t="s">
        <v>432</v>
      </c>
      <c r="B1" s="1069"/>
      <c r="C1" s="1069"/>
      <c r="D1" s="1069"/>
      <c r="E1" s="1069"/>
      <c r="F1" s="1069"/>
      <c r="G1" s="1069"/>
      <c r="H1" s="454" t="str">
        <f>A1</f>
        <v>M.7  Installierte Leistung, Anlagenzahl, Stromerzeugung und Volllaststunden aus 
Windenergie Onshore 1990 - 2020 (ohne Anlagen bis 50 kW)</v>
      </c>
    </row>
    <row r="2" spans="1:8" ht="14.1" customHeight="1" x14ac:dyDescent="0.3">
      <c r="A2" s="115" t="s">
        <v>789</v>
      </c>
      <c r="G2" s="67" t="s">
        <v>156</v>
      </c>
      <c r="H2" s="455" t="s">
        <v>433</v>
      </c>
    </row>
    <row r="3" spans="1:8" ht="19.2" customHeight="1" x14ac:dyDescent="0.3">
      <c r="A3" s="992" t="s">
        <v>434</v>
      </c>
      <c r="B3" s="992" t="s">
        <v>435</v>
      </c>
      <c r="C3" s="992" t="s">
        <v>436</v>
      </c>
      <c r="D3" s="992" t="s">
        <v>437</v>
      </c>
      <c r="E3" s="992" t="s">
        <v>438</v>
      </c>
      <c r="F3" s="997" t="s">
        <v>439</v>
      </c>
      <c r="G3" s="999"/>
      <c r="H3" s="196"/>
    </row>
    <row r="4" spans="1:8" s="68" customFormat="1" ht="28.5" customHeight="1" x14ac:dyDescent="0.2">
      <c r="A4" s="993"/>
      <c r="B4" s="994"/>
      <c r="C4" s="994"/>
      <c r="D4" s="994"/>
      <c r="E4" s="994"/>
      <c r="F4" s="456" t="s">
        <v>440</v>
      </c>
      <c r="G4" s="69" t="s">
        <v>441</v>
      </c>
    </row>
    <row r="5" spans="1:8" s="68" customFormat="1" ht="19.2" customHeight="1" x14ac:dyDescent="0.2">
      <c r="A5" s="994"/>
      <c r="B5" s="457" t="s">
        <v>442</v>
      </c>
      <c r="C5" s="344" t="s">
        <v>421</v>
      </c>
      <c r="D5" s="344" t="s">
        <v>421</v>
      </c>
      <c r="E5" s="344" t="s">
        <v>443</v>
      </c>
      <c r="F5" s="458" t="s">
        <v>444</v>
      </c>
      <c r="G5" s="458" t="s">
        <v>444</v>
      </c>
    </row>
    <row r="6" spans="1:8" ht="17.100000000000001" customHeight="1" x14ac:dyDescent="0.3">
      <c r="A6" s="397"/>
      <c r="B6" s="231"/>
      <c r="C6" s="231"/>
      <c r="D6" s="231"/>
      <c r="E6" s="231"/>
      <c r="F6" s="231"/>
      <c r="G6" s="400"/>
    </row>
    <row r="7" spans="1:8" s="68" customFormat="1" ht="17.100000000000001" customHeight="1" x14ac:dyDescent="0.2">
      <c r="A7" s="120" t="s">
        <v>189</v>
      </c>
      <c r="B7" s="213">
        <v>237</v>
      </c>
      <c r="C7" s="213">
        <v>35</v>
      </c>
      <c r="D7" s="213"/>
      <c r="E7" s="213">
        <v>147.67932489451476</v>
      </c>
      <c r="F7" s="213">
        <v>1380.952380952381</v>
      </c>
      <c r="G7" s="250">
        <v>0</v>
      </c>
    </row>
    <row r="8" spans="1:8" s="68" customFormat="1" ht="17.100000000000001" hidden="1" customHeight="1" x14ac:dyDescent="0.2">
      <c r="A8" s="120" t="s">
        <v>226</v>
      </c>
      <c r="B8" s="213">
        <v>343</v>
      </c>
      <c r="C8" s="213">
        <v>59</v>
      </c>
      <c r="D8" s="213">
        <v>24</v>
      </c>
      <c r="E8" s="213">
        <v>172.01166180758017</v>
      </c>
      <c r="F8" s="213">
        <v>1638.2978723404256</v>
      </c>
      <c r="G8" s="250">
        <v>0</v>
      </c>
    </row>
    <row r="9" spans="1:8" s="68" customFormat="1" ht="17.100000000000001" hidden="1" customHeight="1" x14ac:dyDescent="0.2">
      <c r="A9" s="120" t="s">
        <v>227</v>
      </c>
      <c r="B9" s="213">
        <v>485</v>
      </c>
      <c r="C9" s="213">
        <v>92</v>
      </c>
      <c r="D9" s="213">
        <v>33</v>
      </c>
      <c r="E9" s="213">
        <v>189.69072164948452</v>
      </c>
      <c r="F9" s="213">
        <v>2000</v>
      </c>
      <c r="G9" s="250">
        <v>0</v>
      </c>
    </row>
    <row r="10" spans="1:8" s="68" customFormat="1" ht="17.100000000000001" hidden="1" customHeight="1" x14ac:dyDescent="0.2">
      <c r="A10" s="120" t="s">
        <v>228</v>
      </c>
      <c r="B10" s="213">
        <v>662</v>
      </c>
      <c r="C10" s="213">
        <v>153</v>
      </c>
      <c r="D10" s="213">
        <v>61</v>
      </c>
      <c r="E10" s="213">
        <v>231.1178247734139</v>
      </c>
      <c r="F10" s="213">
        <v>2032.6530612244896</v>
      </c>
      <c r="G10" s="250">
        <v>0</v>
      </c>
    </row>
    <row r="11" spans="1:8" s="68" customFormat="1" ht="17.100000000000001" hidden="1" customHeight="1" x14ac:dyDescent="0.2">
      <c r="A11" s="120" t="s">
        <v>229</v>
      </c>
      <c r="B11" s="213">
        <v>934</v>
      </c>
      <c r="C11" s="213">
        <v>280</v>
      </c>
      <c r="D11" s="213">
        <v>127</v>
      </c>
      <c r="E11" s="213">
        <v>299.78586723768734</v>
      </c>
      <c r="F11" s="213">
        <v>2083.1408775981527</v>
      </c>
      <c r="G11" s="250">
        <v>0</v>
      </c>
    </row>
    <row r="12" spans="1:8" s="68" customFormat="1" ht="17.100000000000001" customHeight="1" x14ac:dyDescent="0.2">
      <c r="A12" s="120" t="s">
        <v>190</v>
      </c>
      <c r="B12" s="213">
        <v>1196</v>
      </c>
      <c r="C12" s="213">
        <v>426</v>
      </c>
      <c r="D12" s="213">
        <v>146</v>
      </c>
      <c r="E12" s="213">
        <v>356.18729096989966</v>
      </c>
      <c r="F12" s="213">
        <v>2082.152974504249</v>
      </c>
      <c r="G12" s="250">
        <v>0</v>
      </c>
    </row>
    <row r="13" spans="1:8" s="68" customFormat="1" ht="17.100000000000001" hidden="1" customHeight="1" x14ac:dyDescent="0.2">
      <c r="A13" s="120" t="s">
        <v>230</v>
      </c>
      <c r="B13" s="213">
        <v>1380</v>
      </c>
      <c r="C13" s="213">
        <v>529</v>
      </c>
      <c r="D13" s="213">
        <v>103</v>
      </c>
      <c r="E13" s="213">
        <v>383.33333333333337</v>
      </c>
      <c r="F13" s="213">
        <v>1935.0785340314137</v>
      </c>
      <c r="G13" s="250">
        <v>0</v>
      </c>
    </row>
    <row r="14" spans="1:8" s="68" customFormat="1" ht="17.100000000000001" hidden="1" customHeight="1" x14ac:dyDescent="0.2">
      <c r="A14" s="120" t="s">
        <v>231</v>
      </c>
      <c r="B14" s="213">
        <v>1495</v>
      </c>
      <c r="C14" s="213">
        <v>603</v>
      </c>
      <c r="D14" s="213">
        <v>74</v>
      </c>
      <c r="E14" s="213">
        <v>403.34448160535118</v>
      </c>
      <c r="F14" s="213">
        <v>2102.4734982332152</v>
      </c>
      <c r="G14" s="250">
        <v>0</v>
      </c>
    </row>
    <row r="15" spans="1:8" s="68" customFormat="1" ht="17.100000000000001" hidden="1" customHeight="1" x14ac:dyDescent="0.2">
      <c r="A15" s="120" t="s">
        <v>232</v>
      </c>
      <c r="B15" s="213">
        <v>1642</v>
      </c>
      <c r="C15" s="213">
        <v>726</v>
      </c>
      <c r="D15" s="213">
        <v>123</v>
      </c>
      <c r="E15" s="213">
        <v>442.14372716199756</v>
      </c>
      <c r="F15" s="213">
        <v>2407.8254326561328</v>
      </c>
      <c r="G15" s="250">
        <v>0</v>
      </c>
    </row>
    <row r="16" spans="1:8" s="68" customFormat="1" ht="17.100000000000001" hidden="1" customHeight="1" x14ac:dyDescent="0.2">
      <c r="A16" s="120" t="s">
        <v>233</v>
      </c>
      <c r="B16" s="213">
        <v>1866</v>
      </c>
      <c r="C16" s="213">
        <v>941</v>
      </c>
      <c r="D16" s="213">
        <v>215</v>
      </c>
      <c r="E16" s="213">
        <v>504.28724544480173</v>
      </c>
      <c r="F16" s="213">
        <v>2099.5800839832036</v>
      </c>
      <c r="G16" s="250">
        <v>0</v>
      </c>
    </row>
    <row r="17" spans="1:8" s="68" customFormat="1" ht="17.100000000000001" customHeight="1" x14ac:dyDescent="0.2">
      <c r="A17" s="120" t="s">
        <v>191</v>
      </c>
      <c r="B17" s="213">
        <v>2010</v>
      </c>
      <c r="C17" s="213">
        <v>1122</v>
      </c>
      <c r="D17" s="213">
        <v>181</v>
      </c>
      <c r="E17" s="213">
        <v>558.20895522388059</v>
      </c>
      <c r="F17" s="213">
        <v>2074.648570043626</v>
      </c>
      <c r="G17" s="250">
        <v>0</v>
      </c>
    </row>
    <row r="18" spans="1:8" s="68" customFormat="1" ht="17.100000000000001" hidden="1" customHeight="1" x14ac:dyDescent="0.2">
      <c r="A18" s="120" t="s">
        <v>234</v>
      </c>
      <c r="B18" s="213">
        <v>2305</v>
      </c>
      <c r="C18" s="213">
        <v>1502</v>
      </c>
      <c r="D18" s="213">
        <v>380</v>
      </c>
      <c r="E18" s="213">
        <v>651.62689804772231</v>
      </c>
      <c r="F18" s="213">
        <v>1714.9390243902437</v>
      </c>
      <c r="G18" s="250">
        <v>0</v>
      </c>
    </row>
    <row r="19" spans="1:8" s="68" customFormat="1" ht="17.100000000000001" hidden="1" customHeight="1" x14ac:dyDescent="0.2">
      <c r="A19" s="120" t="s">
        <v>235</v>
      </c>
      <c r="B19" s="213">
        <v>2461</v>
      </c>
      <c r="C19" s="213">
        <v>1749</v>
      </c>
      <c r="D19" s="213">
        <v>247</v>
      </c>
      <c r="E19" s="213">
        <v>710.68671271840708</v>
      </c>
      <c r="F19" s="213">
        <v>1868.8784989234082</v>
      </c>
      <c r="G19" s="250">
        <v>0</v>
      </c>
    </row>
    <row r="20" spans="1:8" s="68" customFormat="1" ht="17.100000000000001" hidden="1" customHeight="1" x14ac:dyDescent="0.2">
      <c r="A20" s="120" t="s">
        <v>192</v>
      </c>
      <c r="B20" s="213">
        <v>2547</v>
      </c>
      <c r="C20" s="213">
        <v>1952</v>
      </c>
      <c r="D20" s="213">
        <v>203</v>
      </c>
      <c r="E20" s="213">
        <v>766.39183352964267</v>
      </c>
      <c r="F20" s="213">
        <v>1638.389624425831</v>
      </c>
      <c r="G20" s="250">
        <v>0</v>
      </c>
    </row>
    <row r="21" spans="1:8" s="68" customFormat="1" ht="17.100000000000001" hidden="1" customHeight="1" x14ac:dyDescent="0.2">
      <c r="A21" s="120" t="s">
        <v>193</v>
      </c>
      <c r="B21" s="213">
        <v>2608</v>
      </c>
      <c r="C21" s="213">
        <v>2106</v>
      </c>
      <c r="D21" s="213">
        <v>154</v>
      </c>
      <c r="E21" s="213">
        <v>807.51533742331287</v>
      </c>
      <c r="F21" s="213">
        <v>1955.3255347461804</v>
      </c>
      <c r="G21" s="250">
        <v>0</v>
      </c>
    </row>
    <row r="22" spans="1:8" s="68" customFormat="1" ht="17.100000000000001" customHeight="1" x14ac:dyDescent="0.2">
      <c r="A22" s="120" t="s">
        <v>194</v>
      </c>
      <c r="B22" s="213">
        <v>2594</v>
      </c>
      <c r="C22" s="213">
        <v>2179</v>
      </c>
      <c r="D22" s="213">
        <v>73</v>
      </c>
      <c r="E22" s="213">
        <v>840.01542020046259</v>
      </c>
      <c r="F22" s="213">
        <v>1907.5437152858813</v>
      </c>
      <c r="G22" s="250">
        <v>0</v>
      </c>
    </row>
    <row r="23" spans="1:8" s="68" customFormat="1" ht="17.100000000000001" hidden="1" customHeight="1" x14ac:dyDescent="0.2">
      <c r="A23" s="120" t="s">
        <v>195</v>
      </c>
      <c r="B23" s="213">
        <v>2576</v>
      </c>
      <c r="C23" s="213">
        <v>2290</v>
      </c>
      <c r="D23" s="213">
        <v>111</v>
      </c>
      <c r="E23" s="213">
        <v>888.97515527950316</v>
      </c>
      <c r="F23" s="213">
        <v>1808.8441575296488</v>
      </c>
      <c r="G23" s="250">
        <v>0</v>
      </c>
      <c r="H23" s="459"/>
    </row>
    <row r="24" spans="1:8" s="68" customFormat="1" ht="17.100000000000001" hidden="1" customHeight="1" x14ac:dyDescent="0.2">
      <c r="A24" s="120" t="s">
        <v>196</v>
      </c>
      <c r="B24" s="213">
        <v>2565</v>
      </c>
      <c r="C24" s="213">
        <v>2423</v>
      </c>
      <c r="D24" s="213">
        <v>133</v>
      </c>
      <c r="E24" s="213">
        <v>944.6393762183236</v>
      </c>
      <c r="F24" s="213">
        <v>2166.6150053044767</v>
      </c>
      <c r="G24" s="250">
        <v>0</v>
      </c>
      <c r="H24" s="459"/>
    </row>
    <row r="25" spans="1:8" s="68" customFormat="1" ht="17.100000000000001" hidden="1" customHeight="1" x14ac:dyDescent="0.2">
      <c r="A25" s="120" t="s">
        <v>197</v>
      </c>
      <c r="B25" s="213">
        <v>2568</v>
      </c>
      <c r="C25" s="213">
        <v>2536</v>
      </c>
      <c r="D25" s="213">
        <v>113</v>
      </c>
      <c r="E25" s="213">
        <v>987.53894080996884</v>
      </c>
      <c r="F25" s="213">
        <v>2122.8172010485982</v>
      </c>
      <c r="G25" s="250">
        <v>0</v>
      </c>
      <c r="H25" s="459"/>
    </row>
    <row r="26" spans="1:8" s="68" customFormat="1" ht="17.100000000000001" hidden="1" customHeight="1" x14ac:dyDescent="0.2">
      <c r="A26" s="120" t="s">
        <v>198</v>
      </c>
      <c r="B26" s="213">
        <v>2593</v>
      </c>
      <c r="C26" s="213">
        <v>2717</v>
      </c>
      <c r="D26" s="213">
        <v>181</v>
      </c>
      <c r="E26" s="213">
        <v>1047.8210566910916</v>
      </c>
      <c r="F26" s="213">
        <v>1898.1683704549778</v>
      </c>
      <c r="G26" s="250">
        <v>0</v>
      </c>
      <c r="H26" s="459"/>
    </row>
    <row r="27" spans="1:8" s="68" customFormat="1" ht="17.100000000000001" customHeight="1" x14ac:dyDescent="0.2">
      <c r="A27" s="120" t="s">
        <v>199</v>
      </c>
      <c r="B27" s="213">
        <v>2583</v>
      </c>
      <c r="C27" s="213">
        <v>2907</v>
      </c>
      <c r="D27" s="213">
        <v>190</v>
      </c>
      <c r="E27" s="213">
        <v>1125.4355400696866</v>
      </c>
      <c r="F27" s="213">
        <v>1743.0266390469415</v>
      </c>
      <c r="G27" s="250">
        <v>1778.5885167140825</v>
      </c>
      <c r="H27" s="459"/>
    </row>
    <row r="28" spans="1:8" s="68" customFormat="1" ht="17.100000000000001" customHeight="1" x14ac:dyDescent="0.2">
      <c r="A28" s="120" t="s">
        <v>200</v>
      </c>
      <c r="B28" s="213">
        <v>2544</v>
      </c>
      <c r="C28" s="213">
        <v>3121</v>
      </c>
      <c r="D28" s="213">
        <v>214</v>
      </c>
      <c r="E28" s="213">
        <v>1226.8081761006288</v>
      </c>
      <c r="F28" s="213">
        <v>1815.007219973457</v>
      </c>
      <c r="G28" s="250">
        <v>1914.1313075646981</v>
      </c>
      <c r="H28" s="460"/>
    </row>
    <row r="29" spans="1:8" s="68" customFormat="1" ht="17.100000000000001" customHeight="1" x14ac:dyDescent="0.2">
      <c r="A29" s="120" t="s">
        <v>201</v>
      </c>
      <c r="B29" s="213">
        <v>2542</v>
      </c>
      <c r="C29" s="213">
        <v>3373</v>
      </c>
      <c r="D29" s="213">
        <v>252</v>
      </c>
      <c r="E29" s="213">
        <v>1326.9079464988199</v>
      </c>
      <c r="F29" s="213">
        <v>2036.3452257468432</v>
      </c>
      <c r="G29" s="250">
        <v>2108.9661065599016</v>
      </c>
    </row>
    <row r="30" spans="1:8" s="68" customFormat="1" ht="17.100000000000001" customHeight="1" x14ac:dyDescent="0.2">
      <c r="A30" s="79">
        <v>2013</v>
      </c>
      <c r="B30" s="213">
        <v>2553</v>
      </c>
      <c r="C30" s="213">
        <v>3721</v>
      </c>
      <c r="D30" s="213">
        <v>348</v>
      </c>
      <c r="E30" s="213">
        <v>1457.5009792401097</v>
      </c>
      <c r="F30" s="213">
        <v>1883.9454130250917</v>
      </c>
      <c r="G30" s="250">
        <v>1944.4613419791372</v>
      </c>
    </row>
    <row r="31" spans="1:8" s="68" customFormat="1" ht="17.100000000000001" customHeight="1" x14ac:dyDescent="0.2">
      <c r="A31" s="79">
        <v>2014</v>
      </c>
      <c r="B31" s="249">
        <v>2564</v>
      </c>
      <c r="C31" s="213">
        <v>4789.5</v>
      </c>
      <c r="D31" s="213">
        <v>1068.5</v>
      </c>
      <c r="E31" s="213">
        <v>1867.9797191887674</v>
      </c>
      <c r="F31" s="213">
        <v>1875.7332471652667</v>
      </c>
      <c r="G31" s="250">
        <v>2088.7313083837612</v>
      </c>
    </row>
    <row r="32" spans="1:8" s="68" customFormat="1" ht="17.100000000000001" customHeight="1" x14ac:dyDescent="0.2">
      <c r="A32" s="79">
        <v>2015</v>
      </c>
      <c r="B32" s="249">
        <v>2759</v>
      </c>
      <c r="C32" s="213">
        <v>5613.1</v>
      </c>
      <c r="D32" s="213">
        <v>823.60000000000036</v>
      </c>
      <c r="E32" s="213">
        <v>2034.4690105110549</v>
      </c>
      <c r="F32" s="213">
        <v>1852.0597562147925</v>
      </c>
      <c r="G32" s="250">
        <v>2354.0996308615158</v>
      </c>
    </row>
    <row r="33" spans="1:10" s="68" customFormat="1" ht="17.100000000000001" customHeight="1" x14ac:dyDescent="0.2">
      <c r="A33" s="79">
        <v>2016</v>
      </c>
      <c r="B33" s="249">
        <v>2922</v>
      </c>
      <c r="C33" s="213">
        <v>6170.3</v>
      </c>
      <c r="D33" s="213">
        <v>557.19999999999982</v>
      </c>
      <c r="E33" s="213">
        <v>2111.6700889801505</v>
      </c>
      <c r="F33" s="213">
        <v>1543.6088378566458</v>
      </c>
      <c r="G33" s="250">
        <v>1975.1820679939572</v>
      </c>
    </row>
    <row r="34" spans="1:10" s="68" customFormat="1" ht="17.100000000000001" customHeight="1" x14ac:dyDescent="0.2">
      <c r="A34" s="79">
        <v>2017</v>
      </c>
      <c r="B34" s="249">
        <v>2976</v>
      </c>
      <c r="C34" s="213">
        <v>6566.4</v>
      </c>
      <c r="D34" s="213">
        <v>396.09999999999945</v>
      </c>
      <c r="E34" s="213">
        <v>2206.4516129032259</v>
      </c>
      <c r="F34" s="213">
        <v>1779.5876467216783</v>
      </c>
      <c r="G34" s="250">
        <v>2223.0306107547481</v>
      </c>
    </row>
    <row r="35" spans="1:10" s="68" customFormat="1" ht="17.100000000000001" customHeight="1" x14ac:dyDescent="0.2">
      <c r="A35" s="79">
        <v>2018</v>
      </c>
      <c r="B35" s="249">
        <v>2992</v>
      </c>
      <c r="C35" s="213">
        <v>6666.8</v>
      </c>
      <c r="D35" s="213">
        <v>100.40000000000055</v>
      </c>
      <c r="E35" s="213">
        <v>2228.2085561497329</v>
      </c>
      <c r="F35" s="213">
        <v>1702.8145875525192</v>
      </c>
      <c r="G35" s="250">
        <v>2058.7375691442735</v>
      </c>
    </row>
    <row r="36" spans="1:10" s="68" customFormat="1" ht="17.100000000000001" customHeight="1" x14ac:dyDescent="0.2">
      <c r="A36" s="79">
        <v>2019</v>
      </c>
      <c r="B36" s="249">
        <v>2998</v>
      </c>
      <c r="C36" s="213">
        <v>6707</v>
      </c>
      <c r="D36" s="213">
        <v>40.199999999999818</v>
      </c>
      <c r="E36" s="213">
        <v>2237.1581054036023</v>
      </c>
      <c r="F36" s="213">
        <v>1837.371876355262</v>
      </c>
      <c r="G36" s="250">
        <v>2323.4026230390764</v>
      </c>
    </row>
    <row r="37" spans="1:10" s="68" customFormat="1" ht="17.100000000000001" customHeight="1" x14ac:dyDescent="0.2">
      <c r="A37" s="80">
        <v>2020</v>
      </c>
      <c r="B37" s="355">
        <v>3022</v>
      </c>
      <c r="C37" s="356">
        <v>6798</v>
      </c>
      <c r="D37" s="356">
        <v>91</v>
      </c>
      <c r="E37" s="356">
        <v>2249.5036399735272</v>
      </c>
      <c r="F37" s="356">
        <v>1931.031025546094</v>
      </c>
      <c r="G37" s="427">
        <v>2303.0858200666421</v>
      </c>
    </row>
    <row r="38" spans="1:10" s="68" customFormat="1" ht="45.6" hidden="1" customHeight="1" x14ac:dyDescent="0.2">
      <c r="A38" s="461"/>
      <c r="B38" s="213"/>
      <c r="C38" s="213"/>
      <c r="D38" s="213"/>
      <c r="E38" s="213"/>
      <c r="F38" s="213"/>
      <c r="G38" s="213"/>
    </row>
    <row r="39" spans="1:10" ht="35.4" hidden="1" customHeight="1" x14ac:dyDescent="0.3">
      <c r="A39" s="991" t="str">
        <f>A1</f>
        <v>M.7  Installierte Leistung, Anlagenzahl, Stromerzeugung und Volllaststunden aus 
Windenergie Onshore 1990 - 2020 (ohne Anlagen bis 50 kW)</v>
      </c>
      <c r="B39" s="1069"/>
      <c r="C39" s="1069"/>
      <c r="D39" s="1069"/>
      <c r="E39" s="1069"/>
      <c r="F39" s="1069"/>
      <c r="G39" s="1069"/>
      <c r="I39" s="68"/>
      <c r="J39" s="68"/>
    </row>
    <row r="40" spans="1:10" s="68" customFormat="1" ht="18" hidden="1" customHeight="1" x14ac:dyDescent="0.3">
      <c r="A40" s="85" t="str">
        <f>A2</f>
        <v>Stand 01.06.2021</v>
      </c>
      <c r="B40" s="64"/>
      <c r="C40" s="64"/>
      <c r="D40" s="64"/>
      <c r="E40" s="64"/>
      <c r="F40" s="64"/>
      <c r="G40" s="67"/>
    </row>
    <row r="41" spans="1:10" ht="18.600000000000001" customHeight="1" x14ac:dyDescent="0.3">
      <c r="A41" s="460"/>
      <c r="B41" s="460"/>
      <c r="C41" s="460"/>
      <c r="D41" s="460"/>
      <c r="E41" s="460"/>
      <c r="F41" s="460"/>
      <c r="G41" s="460"/>
      <c r="I41" s="68"/>
      <c r="J41" s="68"/>
    </row>
    <row r="42" spans="1:10" s="68" customFormat="1" ht="16.350000000000001" customHeight="1" x14ac:dyDescent="0.2">
      <c r="A42" s="460"/>
      <c r="B42" s="460"/>
      <c r="C42" s="460"/>
      <c r="D42" s="460"/>
      <c r="E42" s="460"/>
      <c r="F42" s="460"/>
      <c r="G42" s="460"/>
    </row>
    <row r="43" spans="1:10" s="68" customFormat="1" ht="17.7" customHeight="1" x14ac:dyDescent="0.2">
      <c r="A43" s="460"/>
      <c r="B43" s="460"/>
      <c r="C43" s="460"/>
      <c r="D43" s="460"/>
      <c r="E43" s="460"/>
      <c r="F43" s="460"/>
      <c r="G43" s="460"/>
    </row>
    <row r="44" spans="1:10" s="68" customFormat="1" ht="17.7" customHeight="1" x14ac:dyDescent="0.2">
      <c r="A44" s="460"/>
      <c r="B44" s="460"/>
      <c r="C44" s="460"/>
      <c r="D44" s="460"/>
      <c r="E44" s="460"/>
      <c r="F44" s="460"/>
      <c r="G44" s="460"/>
    </row>
    <row r="45" spans="1:10" s="68" customFormat="1" ht="17.7" customHeight="1" x14ac:dyDescent="0.2">
      <c r="A45" s="460"/>
      <c r="B45" s="460"/>
      <c r="C45" s="460"/>
      <c r="D45" s="460"/>
      <c r="E45" s="460"/>
      <c r="F45" s="460"/>
      <c r="G45" s="460"/>
    </row>
    <row r="46" spans="1:10" s="68" customFormat="1" ht="17.7" customHeight="1" x14ac:dyDescent="0.2">
      <c r="A46" s="460"/>
      <c r="B46" s="460"/>
      <c r="C46" s="460"/>
      <c r="D46" s="460"/>
      <c r="E46" s="460"/>
      <c r="F46" s="460"/>
      <c r="G46" s="460"/>
    </row>
    <row r="47" spans="1:10" s="68" customFormat="1" ht="17.7" customHeight="1" x14ac:dyDescent="0.3">
      <c r="A47" s="10"/>
      <c r="B47" s="64"/>
      <c r="C47" s="64"/>
      <c r="D47" s="64"/>
      <c r="E47" s="64"/>
      <c r="F47" s="64"/>
      <c r="G47" s="64"/>
    </row>
    <row r="48" spans="1:10" ht="17.7" customHeight="1" x14ac:dyDescent="0.3"/>
    <row r="49" spans="1:8" ht="17.7" customHeight="1" x14ac:dyDescent="0.3"/>
    <row r="50" spans="1:8" ht="17.7" customHeight="1" x14ac:dyDescent="0.3"/>
    <row r="51" spans="1:8" ht="17.7" customHeight="1" x14ac:dyDescent="0.3"/>
    <row r="52" spans="1:8" ht="17.7" customHeight="1" x14ac:dyDescent="0.3"/>
    <row r="53" spans="1:8" ht="17.7" customHeight="1" x14ac:dyDescent="0.3">
      <c r="A53" s="64"/>
    </row>
    <row r="54" spans="1:8" ht="17.7" customHeight="1" x14ac:dyDescent="0.3">
      <c r="A54" s="64"/>
    </row>
    <row r="55" spans="1:8" ht="17.7" customHeight="1" x14ac:dyDescent="0.3">
      <c r="A55" s="64"/>
    </row>
    <row r="56" spans="1:8" ht="18.600000000000001" customHeight="1" x14ac:dyDescent="0.3">
      <c r="A56" s="68"/>
      <c r="B56" s="68"/>
      <c r="C56" s="68"/>
      <c r="D56" s="68"/>
      <c r="E56" s="68"/>
      <c r="F56" s="68"/>
      <c r="G56" s="68"/>
    </row>
    <row r="57" spans="1:8" ht="18.600000000000001" customHeight="1" x14ac:dyDescent="0.3">
      <c r="A57" s="68"/>
      <c r="B57" s="68"/>
      <c r="C57" s="68"/>
      <c r="D57" s="68"/>
      <c r="E57" s="68"/>
      <c r="F57" s="68"/>
      <c r="G57" s="68"/>
    </row>
    <row r="58" spans="1:8" s="68" customFormat="1" ht="18.600000000000001" customHeight="1" x14ac:dyDescent="0.3">
      <c r="A58" s="64"/>
      <c r="B58" s="64"/>
      <c r="C58" s="64"/>
      <c r="D58" s="64"/>
      <c r="E58" s="64"/>
      <c r="F58" s="64"/>
      <c r="G58" s="64"/>
    </row>
    <row r="59" spans="1:8" s="68" customFormat="1" ht="18.600000000000001" customHeight="1" x14ac:dyDescent="0.3">
      <c r="A59" s="64"/>
      <c r="B59" s="64"/>
      <c r="C59" s="64"/>
      <c r="D59" s="64"/>
      <c r="E59" s="64"/>
      <c r="F59" s="64"/>
      <c r="G59" s="64"/>
    </row>
    <row r="60" spans="1:8" ht="29.4" customHeight="1" x14ac:dyDescent="0.3">
      <c r="A60" s="991" t="s">
        <v>445</v>
      </c>
      <c r="B60" s="1069"/>
      <c r="C60" s="1069"/>
      <c r="D60" s="1069"/>
      <c r="E60" s="1069"/>
      <c r="F60" s="1069"/>
      <c r="G60" s="1069"/>
      <c r="H60" s="454" t="str">
        <f>A60</f>
        <v>Abb. 12  Installierte Leistung, Anlagenzahl, Stromerzeugung und Volllaststunden aus 
Windenergie Onshore 1990 - 2019 (ohne Anlagen bis 50 kW)</v>
      </c>
    </row>
    <row r="61" spans="1:8" ht="14.1" customHeight="1" x14ac:dyDescent="0.3">
      <c r="A61" s="88"/>
      <c r="G61" s="67"/>
      <c r="H61" s="455"/>
    </row>
    <row r="62" spans="1:8" ht="181.95" customHeight="1" x14ac:dyDescent="0.3">
      <c r="A62" s="1081" t="s">
        <v>446</v>
      </c>
      <c r="B62" s="1081"/>
      <c r="C62" s="1081"/>
      <c r="D62" s="1081"/>
      <c r="E62" s="1081"/>
      <c r="F62" s="1081"/>
      <c r="G62" s="1081"/>
    </row>
    <row r="63" spans="1:8" x14ac:dyDescent="0.3">
      <c r="A63" s="64"/>
    </row>
    <row r="64" spans="1:8" x14ac:dyDescent="0.3">
      <c r="A64" s="64"/>
    </row>
    <row r="65" spans="1:1" x14ac:dyDescent="0.3">
      <c r="A65" s="64"/>
    </row>
    <row r="66" spans="1:1" x14ac:dyDescent="0.3">
      <c r="A66" s="64"/>
    </row>
    <row r="67" spans="1:1" x14ac:dyDescent="0.3">
      <c r="A67" s="64"/>
    </row>
    <row r="68" spans="1:1" x14ac:dyDescent="0.3">
      <c r="A68" s="64"/>
    </row>
    <row r="69" spans="1:1" x14ac:dyDescent="0.3">
      <c r="A69" s="64"/>
    </row>
    <row r="70" spans="1:1" x14ac:dyDescent="0.3">
      <c r="A70" s="64"/>
    </row>
    <row r="71" spans="1:1" x14ac:dyDescent="0.3">
      <c r="A71" s="64"/>
    </row>
    <row r="72" spans="1:1" x14ac:dyDescent="0.3">
      <c r="A72" s="64"/>
    </row>
    <row r="73" spans="1:1" x14ac:dyDescent="0.3">
      <c r="A73" s="64"/>
    </row>
    <row r="74" spans="1:1" x14ac:dyDescent="0.3">
      <c r="A74" s="64"/>
    </row>
    <row r="75" spans="1:1" x14ac:dyDescent="0.3">
      <c r="A75" s="64"/>
    </row>
    <row r="76" spans="1:1" x14ac:dyDescent="0.3">
      <c r="A76" s="64"/>
    </row>
    <row r="77" spans="1:1" x14ac:dyDescent="0.3">
      <c r="A77" s="64"/>
    </row>
    <row r="78" spans="1:1" x14ac:dyDescent="0.3">
      <c r="A78" s="64"/>
    </row>
    <row r="79" spans="1:1" x14ac:dyDescent="0.3">
      <c r="A79" s="64"/>
    </row>
  </sheetData>
  <mergeCells count="10">
    <mergeCell ref="A39:G39"/>
    <mergeCell ref="A60:G60"/>
    <mergeCell ref="A62:G62"/>
    <mergeCell ref="A1:G1"/>
    <mergeCell ref="A3:A5"/>
    <mergeCell ref="B3:B4"/>
    <mergeCell ref="C3:C4"/>
    <mergeCell ref="D3:D4"/>
    <mergeCell ref="E3:E4"/>
    <mergeCell ref="F3:G3"/>
  </mergeCells>
  <conditionalFormatting sqref="A6:G37">
    <cfRule type="expression" dxfId="53" priority="1">
      <formula>MOD(ROW(),2)=1</formula>
    </cfRule>
  </conditionalFormatting>
  <hyperlinks>
    <hyperlink ref="G2" location="Inhalt!A46"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2"/>
  <sheetViews>
    <sheetView showGridLines="0" view="pageLayout" topLeftCell="N1" zoomScaleNormal="100" workbookViewId="0">
      <selection activeCell="K16" sqref="K16"/>
    </sheetView>
  </sheetViews>
  <sheetFormatPr baseColWidth="10" defaultColWidth="10.44140625" defaultRowHeight="14.4" x14ac:dyDescent="0.3"/>
  <cols>
    <col min="1" max="1" width="12.33203125" style="114" customWidth="1"/>
    <col min="2" max="14" width="12.33203125" customWidth="1"/>
  </cols>
  <sheetData>
    <row r="1" spans="1:22" ht="28.5" customHeight="1" x14ac:dyDescent="0.3">
      <c r="A1" s="991" t="s">
        <v>777</v>
      </c>
      <c r="B1" s="991"/>
      <c r="C1" s="991"/>
      <c r="D1" s="991"/>
      <c r="E1" s="991"/>
      <c r="F1" s="991"/>
      <c r="G1" s="991"/>
      <c r="H1" s="991" t="str">
        <f>A1</f>
        <v>M.8  Entwicklung des Endenergieverbrauchs für Raum- und Prozesswärme sowie Warmwasser durch die Verbrauchssektoren 2008 - 2019 und Anteile 2019</v>
      </c>
      <c r="I1" s="991"/>
      <c r="J1" s="991"/>
      <c r="K1" s="991"/>
      <c r="L1" s="991"/>
      <c r="M1" s="991"/>
      <c r="N1" s="991"/>
      <c r="O1" s="991" t="str">
        <f>A1</f>
        <v>M.8  Entwicklung des Endenergieverbrauchs für Raum- und Prozesswärme sowie Warmwasser durch die Verbrauchssektoren 2008 - 2019 und Anteile 2019</v>
      </c>
      <c r="P1" s="991"/>
      <c r="Q1" s="991"/>
      <c r="R1" s="991"/>
      <c r="S1" s="991"/>
      <c r="T1" s="991"/>
      <c r="U1" s="991"/>
      <c r="V1" s="991"/>
    </row>
    <row r="2" spans="1:22" x14ac:dyDescent="0.3">
      <c r="A2" s="310" t="s">
        <v>789</v>
      </c>
      <c r="G2" s="67" t="s">
        <v>156</v>
      </c>
      <c r="H2" s="310" t="str">
        <f>A2</f>
        <v>Stand 01.06.2021</v>
      </c>
      <c r="N2" s="67" t="s">
        <v>156</v>
      </c>
      <c r="O2" s="85" t="str">
        <f>A2</f>
        <v>Stand 01.06.2021</v>
      </c>
      <c r="V2" s="67" t="s">
        <v>156</v>
      </c>
    </row>
    <row r="3" spans="1:22" s="91" customFormat="1" ht="19.2" customHeight="1" x14ac:dyDescent="0.2">
      <c r="A3" s="992" t="s">
        <v>157</v>
      </c>
      <c r="B3" s="1018" t="s">
        <v>416</v>
      </c>
      <c r="C3" s="1019"/>
      <c r="D3" s="1019"/>
      <c r="E3" s="1019"/>
      <c r="F3" s="1019"/>
      <c r="G3" s="1020"/>
      <c r="H3" s="992" t="s">
        <v>157</v>
      </c>
      <c r="I3" s="1003" t="s">
        <v>417</v>
      </c>
      <c r="J3" s="1004"/>
      <c r="K3" s="1004"/>
      <c r="L3" s="1004"/>
      <c r="M3" s="1004"/>
      <c r="N3" s="1005"/>
    </row>
    <row r="4" spans="1:22" s="91" customFormat="1" ht="19.2" customHeight="1" x14ac:dyDescent="0.2">
      <c r="A4" s="1075"/>
      <c r="B4" s="1003" t="s">
        <v>396</v>
      </c>
      <c r="C4" s="1004"/>
      <c r="D4" s="1004"/>
      <c r="E4" s="1004"/>
      <c r="F4" s="1004"/>
      <c r="G4" s="1005"/>
      <c r="H4" s="1075"/>
      <c r="I4" s="1003" t="s">
        <v>396</v>
      </c>
      <c r="J4" s="1004"/>
      <c r="K4" s="1004"/>
      <c r="L4" s="1004"/>
      <c r="M4" s="1004"/>
      <c r="N4" s="1005"/>
    </row>
    <row r="5" spans="1:22" s="91" customFormat="1" ht="38.1" customHeight="1" x14ac:dyDescent="0.2">
      <c r="A5" s="1075"/>
      <c r="B5" s="116" t="s">
        <v>330</v>
      </c>
      <c r="C5" s="117" t="s">
        <v>410</v>
      </c>
      <c r="D5" s="117" t="s">
        <v>411</v>
      </c>
      <c r="E5" s="462" t="s">
        <v>447</v>
      </c>
      <c r="F5" s="462" t="s">
        <v>448</v>
      </c>
      <c r="G5" s="117" t="s">
        <v>449</v>
      </c>
      <c r="H5" s="1075"/>
      <c r="I5" s="116" t="s">
        <v>330</v>
      </c>
      <c r="J5" s="117" t="s">
        <v>410</v>
      </c>
      <c r="K5" s="117" t="s">
        <v>411</v>
      </c>
      <c r="L5" s="116" t="s">
        <v>447</v>
      </c>
      <c r="M5" s="116" t="s">
        <v>448</v>
      </c>
      <c r="N5" s="117" t="s">
        <v>449</v>
      </c>
    </row>
    <row r="6" spans="1:22" s="91" customFormat="1" ht="19.2" customHeight="1" x14ac:dyDescent="0.2">
      <c r="A6" s="994"/>
      <c r="B6" s="1017" t="s">
        <v>241</v>
      </c>
      <c r="C6" s="1001"/>
      <c r="D6" s="1001"/>
      <c r="E6" s="1001"/>
      <c r="F6" s="1001"/>
      <c r="G6" s="1002"/>
      <c r="H6" s="994"/>
      <c r="I6" s="1003" t="s">
        <v>241</v>
      </c>
      <c r="J6" s="1004"/>
      <c r="K6" s="1004"/>
      <c r="L6" s="1004"/>
      <c r="M6" s="1004"/>
      <c r="N6" s="1005"/>
    </row>
    <row r="7" spans="1:22" s="91" customFormat="1" ht="8.6999999999999993" customHeight="1" x14ac:dyDescent="0.2">
      <c r="A7" s="118"/>
      <c r="B7" s="463"/>
      <c r="C7" s="464"/>
      <c r="D7" s="464"/>
      <c r="E7" s="463"/>
      <c r="F7" s="464"/>
      <c r="G7" s="465"/>
      <c r="H7" s="118"/>
      <c r="I7" s="466"/>
      <c r="J7" s="467"/>
      <c r="K7" s="467"/>
      <c r="L7" s="466"/>
      <c r="M7" s="467"/>
      <c r="N7" s="465"/>
    </row>
    <row r="8" spans="1:22" s="91" customFormat="1" ht="15" customHeight="1" x14ac:dyDescent="0.2">
      <c r="A8" s="120" t="s">
        <v>197</v>
      </c>
      <c r="B8" s="468">
        <v>8521.1596889844732</v>
      </c>
      <c r="C8" s="469">
        <v>8521.1596889844732</v>
      </c>
      <c r="D8" s="469">
        <v>0</v>
      </c>
      <c r="E8" s="468">
        <v>899.23939843400717</v>
      </c>
      <c r="F8" s="470">
        <v>103.60566332820555</v>
      </c>
      <c r="G8" s="471">
        <v>7518.3146272222621</v>
      </c>
      <c r="H8" s="120" t="s">
        <v>197</v>
      </c>
      <c r="I8" s="468">
        <v>22199.708366008617</v>
      </c>
      <c r="J8" s="469">
        <v>22033.89567950862</v>
      </c>
      <c r="K8" s="469">
        <v>165.81268649999998</v>
      </c>
      <c r="L8" s="468">
        <v>17587.205732873976</v>
      </c>
      <c r="M8" s="469">
        <v>3261.1910002895374</v>
      </c>
      <c r="N8" s="472">
        <v>1350.3518944695052</v>
      </c>
    </row>
    <row r="9" spans="1:22" s="91" customFormat="1" ht="15" customHeight="1" x14ac:dyDescent="0.2">
      <c r="A9" s="120" t="s">
        <v>198</v>
      </c>
      <c r="B9" s="468">
        <v>8527.149998458297</v>
      </c>
      <c r="C9" s="469">
        <v>8527.149998458297</v>
      </c>
      <c r="D9" s="469">
        <v>0</v>
      </c>
      <c r="E9" s="468">
        <v>1083.6980724591319</v>
      </c>
      <c r="F9" s="470">
        <v>118.03145366397713</v>
      </c>
      <c r="G9" s="471">
        <v>7324.9224493239481</v>
      </c>
      <c r="H9" s="120" t="s">
        <v>198</v>
      </c>
      <c r="I9" s="468">
        <v>21790.336120959149</v>
      </c>
      <c r="J9" s="469">
        <v>21587.267779959151</v>
      </c>
      <c r="K9" s="469">
        <v>203.06834099999998</v>
      </c>
      <c r="L9" s="468">
        <v>17157.016394184491</v>
      </c>
      <c r="M9" s="469">
        <v>3273.6152200314555</v>
      </c>
      <c r="N9" s="472">
        <v>1359.7045067432048</v>
      </c>
    </row>
    <row r="10" spans="1:22" s="91" customFormat="1" ht="15" customHeight="1" x14ac:dyDescent="0.2">
      <c r="A10" s="120" t="s">
        <v>199</v>
      </c>
      <c r="B10" s="468">
        <v>9229.0270360878058</v>
      </c>
      <c r="C10" s="469">
        <v>9229.0270360878058</v>
      </c>
      <c r="D10" s="469">
        <v>0</v>
      </c>
      <c r="E10" s="468">
        <v>1039.0706065959803</v>
      </c>
      <c r="F10" s="470">
        <v>114.02106289092713</v>
      </c>
      <c r="G10" s="471">
        <v>8075.9353666008974</v>
      </c>
      <c r="H10" s="120" t="s">
        <v>199</v>
      </c>
      <c r="I10" s="468">
        <v>23966.78211268433</v>
      </c>
      <c r="J10" s="469">
        <v>23692.539692984326</v>
      </c>
      <c r="K10" s="469">
        <v>274.24241969999997</v>
      </c>
      <c r="L10" s="468">
        <v>19433.588185164223</v>
      </c>
      <c r="M10" s="469">
        <v>3187.1870613080246</v>
      </c>
      <c r="N10" s="472">
        <v>1346.0068662120823</v>
      </c>
    </row>
    <row r="11" spans="1:22" s="91" customFormat="1" ht="15" customHeight="1" x14ac:dyDescent="0.2">
      <c r="A11" s="120" t="s">
        <v>200</v>
      </c>
      <c r="B11" s="468">
        <v>9095.9709802347788</v>
      </c>
      <c r="C11" s="469">
        <v>9095.9709802347788</v>
      </c>
      <c r="D11" s="469">
        <v>0</v>
      </c>
      <c r="E11" s="468">
        <v>1041.5836834203162</v>
      </c>
      <c r="F11" s="470">
        <v>110.56954355666161</v>
      </c>
      <c r="G11" s="471">
        <v>7943.8177532578011</v>
      </c>
      <c r="H11" s="120" t="s">
        <v>200</v>
      </c>
      <c r="I11" s="468">
        <v>21403.014591389558</v>
      </c>
      <c r="J11" s="469">
        <v>21016.34841608956</v>
      </c>
      <c r="K11" s="469">
        <v>386.66617530000002</v>
      </c>
      <c r="L11" s="468">
        <v>16023.999016083071</v>
      </c>
      <c r="M11" s="469">
        <v>3917.6169990577646</v>
      </c>
      <c r="N11" s="472">
        <v>1461.3985762487252</v>
      </c>
    </row>
    <row r="12" spans="1:22" s="91" customFormat="1" ht="15" customHeight="1" x14ac:dyDescent="0.2">
      <c r="A12" s="120" t="s">
        <v>201</v>
      </c>
      <c r="B12" s="468">
        <v>8886.092327053846</v>
      </c>
      <c r="C12" s="469">
        <v>8886.092327053846</v>
      </c>
      <c r="D12" s="469">
        <v>0</v>
      </c>
      <c r="E12" s="468">
        <v>1053.8824111862884</v>
      </c>
      <c r="F12" s="470">
        <v>110.52123574968094</v>
      </c>
      <c r="G12" s="471">
        <v>7721.6886801178771</v>
      </c>
      <c r="H12" s="120" t="s">
        <v>201</v>
      </c>
      <c r="I12" s="468">
        <v>22205.199819916845</v>
      </c>
      <c r="J12" s="469">
        <v>21740.207467816843</v>
      </c>
      <c r="K12" s="469">
        <v>464.99235210000001</v>
      </c>
      <c r="L12" s="468">
        <v>16958.03183457355</v>
      </c>
      <c r="M12" s="469">
        <v>3772.8666115973238</v>
      </c>
      <c r="N12" s="472">
        <v>1474.3013737459701</v>
      </c>
    </row>
    <row r="13" spans="1:22" s="91" customFormat="1" ht="15" customHeight="1" x14ac:dyDescent="0.2">
      <c r="A13" s="120" t="s">
        <v>202</v>
      </c>
      <c r="B13" s="468">
        <v>8644.5851957475843</v>
      </c>
      <c r="C13" s="469">
        <v>8644.5851957475843</v>
      </c>
      <c r="D13" s="469">
        <v>0</v>
      </c>
      <c r="E13" s="468">
        <v>897.55782818903867</v>
      </c>
      <c r="F13" s="470">
        <v>74.268437403100492</v>
      </c>
      <c r="G13" s="471">
        <v>7672.7589301554453</v>
      </c>
      <c r="H13" s="120" t="s">
        <v>202</v>
      </c>
      <c r="I13" s="468">
        <v>22800.230936750671</v>
      </c>
      <c r="J13" s="469">
        <v>22285.452936950671</v>
      </c>
      <c r="K13" s="469">
        <v>514.77799979999986</v>
      </c>
      <c r="L13" s="468">
        <v>17972.482120360546</v>
      </c>
      <c r="M13" s="469">
        <v>3417.017297502357</v>
      </c>
      <c r="N13" s="472">
        <v>1410.731518887771</v>
      </c>
    </row>
    <row r="14" spans="1:22" s="91" customFormat="1" ht="15" customHeight="1" x14ac:dyDescent="0.2">
      <c r="A14" s="120" t="s">
        <v>203</v>
      </c>
      <c r="B14" s="468">
        <v>7841.9845439779956</v>
      </c>
      <c r="C14" s="469">
        <v>7841.9845439779956</v>
      </c>
      <c r="D14" s="469">
        <v>0</v>
      </c>
      <c r="E14" s="468">
        <v>696.45984007100583</v>
      </c>
      <c r="F14" s="470">
        <v>68.539140740484086</v>
      </c>
      <c r="G14" s="471">
        <v>7076.9855631665068</v>
      </c>
      <c r="H14" s="120" t="s">
        <v>203</v>
      </c>
      <c r="I14" s="468">
        <v>19952.165643546014</v>
      </c>
      <c r="J14" s="469">
        <v>19409.798921046015</v>
      </c>
      <c r="K14" s="469">
        <v>542.36672249999992</v>
      </c>
      <c r="L14" s="468">
        <v>15117.859082421332</v>
      </c>
      <c r="M14" s="469">
        <v>3411.4250801905532</v>
      </c>
      <c r="N14" s="472">
        <v>1421.8548709190241</v>
      </c>
    </row>
    <row r="15" spans="1:22" s="91" customFormat="1" ht="15" customHeight="1" x14ac:dyDescent="0.2">
      <c r="A15" s="120" t="s">
        <v>204</v>
      </c>
      <c r="B15" s="468">
        <v>8201.2485222828618</v>
      </c>
      <c r="C15" s="469">
        <v>8201.2485222828618</v>
      </c>
      <c r="D15" s="469">
        <v>0</v>
      </c>
      <c r="E15" s="468">
        <v>716.45527565803843</v>
      </c>
      <c r="F15" s="470">
        <v>71.557185361653652</v>
      </c>
      <c r="G15" s="471">
        <v>7413.2360612631683</v>
      </c>
      <c r="H15" s="120" t="s">
        <v>204</v>
      </c>
      <c r="I15" s="468">
        <v>21018.934201089593</v>
      </c>
      <c r="J15" s="469">
        <v>20463.440721689592</v>
      </c>
      <c r="K15" s="469">
        <v>555.49347939999996</v>
      </c>
      <c r="L15" s="468">
        <v>16212.413561239651</v>
      </c>
      <c r="M15" s="469">
        <v>3404.5761483459137</v>
      </c>
      <c r="N15" s="472">
        <v>1409.1077115336109</v>
      </c>
    </row>
    <row r="16" spans="1:22" s="91" customFormat="1" ht="15" customHeight="1" x14ac:dyDescent="0.2">
      <c r="A16" s="120" t="s">
        <v>205</v>
      </c>
      <c r="B16" s="468">
        <v>8157.0578538989139</v>
      </c>
      <c r="C16" s="469">
        <v>8157.0578538989139</v>
      </c>
      <c r="D16" s="469">
        <v>0</v>
      </c>
      <c r="E16" s="468">
        <v>664.63008866916095</v>
      </c>
      <c r="F16" s="470">
        <v>69.938479311215772</v>
      </c>
      <c r="G16" s="471">
        <v>7422.0602154933149</v>
      </c>
      <c r="H16" s="120" t="s">
        <v>205</v>
      </c>
      <c r="I16" s="468">
        <v>21825.567152045358</v>
      </c>
      <c r="J16" s="469">
        <v>21258.732979195356</v>
      </c>
      <c r="K16" s="469">
        <v>566.83417284999996</v>
      </c>
      <c r="L16" s="468">
        <v>16910.239648788338</v>
      </c>
      <c r="M16" s="469">
        <v>3466.6962486573516</v>
      </c>
      <c r="N16" s="472">
        <v>1448.6312545996657</v>
      </c>
    </row>
    <row r="17" spans="1:14" s="91" customFormat="1" ht="15" customHeight="1" x14ac:dyDescent="0.2">
      <c r="A17" s="120" t="s">
        <v>206</v>
      </c>
      <c r="B17" s="468">
        <v>8096.0267797588522</v>
      </c>
      <c r="C17" s="469">
        <v>8096.0267797588522</v>
      </c>
      <c r="D17" s="469">
        <v>0</v>
      </c>
      <c r="E17" s="468">
        <v>632.82417287553926</v>
      </c>
      <c r="F17" s="470">
        <v>68.847971902420227</v>
      </c>
      <c r="G17" s="471">
        <v>7394.3546349808921</v>
      </c>
      <c r="H17" s="120" t="s">
        <v>206</v>
      </c>
      <c r="I17" s="468">
        <v>21794.653403710839</v>
      </c>
      <c r="J17" s="469">
        <v>21212.605800860838</v>
      </c>
      <c r="K17" s="469">
        <v>582.04760285000009</v>
      </c>
      <c r="L17" s="468">
        <v>16624.324533885032</v>
      </c>
      <c r="M17" s="469">
        <v>3694.8707817478839</v>
      </c>
      <c r="N17" s="472">
        <v>1475.4580880779247</v>
      </c>
    </row>
    <row r="18" spans="1:14" s="91" customFormat="1" ht="15" customHeight="1" x14ac:dyDescent="0.2">
      <c r="A18" s="120" t="s">
        <v>207</v>
      </c>
      <c r="B18" s="468">
        <v>8714.2258297333319</v>
      </c>
      <c r="C18" s="469">
        <v>8714.2258297333319</v>
      </c>
      <c r="D18" s="469">
        <v>0</v>
      </c>
      <c r="E18" s="468">
        <v>682.92158751728869</v>
      </c>
      <c r="F18" s="470">
        <v>77.760663012685256</v>
      </c>
      <c r="G18" s="471">
        <v>7953.0861635385791</v>
      </c>
      <c r="H18" s="120" t="s">
        <v>207</v>
      </c>
      <c r="I18" s="468">
        <v>21986.591821540293</v>
      </c>
      <c r="J18" s="469">
        <v>21589.286956540291</v>
      </c>
      <c r="K18" s="469">
        <v>397.30486499999995</v>
      </c>
      <c r="L18" s="468">
        <v>16582.739952555112</v>
      </c>
      <c r="M18" s="469">
        <v>3908.5394340057201</v>
      </c>
      <c r="N18" s="472">
        <v>1496.3699402375796</v>
      </c>
    </row>
    <row r="19" spans="1:14" s="91" customFormat="1" ht="15" customHeight="1" x14ac:dyDescent="0.2">
      <c r="A19" s="120" t="s">
        <v>208</v>
      </c>
      <c r="B19" s="468">
        <v>8688.276548088892</v>
      </c>
      <c r="C19" s="469">
        <v>8688.276548088892</v>
      </c>
      <c r="D19" s="469">
        <v>0</v>
      </c>
      <c r="E19" s="468">
        <v>687.28992322380748</v>
      </c>
      <c r="F19" s="470">
        <v>79.679035166963459</v>
      </c>
      <c r="G19" s="471">
        <v>7920.8416304281391</v>
      </c>
      <c r="H19" s="120" t="s">
        <v>208</v>
      </c>
      <c r="I19" s="468">
        <v>21661.88342149364</v>
      </c>
      <c r="J19" s="469">
        <v>21299.30497649364</v>
      </c>
      <c r="K19" s="469">
        <v>362.57844499999999</v>
      </c>
      <c r="L19" s="468">
        <v>16412.18972702431</v>
      </c>
      <c r="M19" s="469">
        <v>3823.1573991252844</v>
      </c>
      <c r="N19" s="472">
        <v>1426.5362953440444</v>
      </c>
    </row>
    <row r="20" spans="1:14" s="91" customFormat="1" ht="8.6999999999999993" customHeight="1" x14ac:dyDescent="0.2">
      <c r="A20" s="473"/>
      <c r="B20" s="216"/>
      <c r="C20" s="217"/>
      <c r="D20" s="217"/>
      <c r="E20" s="474"/>
      <c r="F20" s="475"/>
      <c r="G20" s="476"/>
      <c r="H20" s="473"/>
      <c r="I20" s="211"/>
      <c r="J20" s="212"/>
      <c r="K20" s="212"/>
      <c r="L20" s="477"/>
      <c r="M20" s="478"/>
      <c r="N20" s="479"/>
    </row>
    <row r="21" spans="1:14" s="91" customFormat="1" ht="38.1" customHeight="1" x14ac:dyDescent="0.2">
      <c r="A21" s="480" t="s">
        <v>450</v>
      </c>
      <c r="B21" s="481">
        <v>1.9611985363970397E-2</v>
      </c>
      <c r="C21" s="482">
        <f>(C17-C8)/C8</f>
        <v>-4.989143787261744E-2</v>
      </c>
      <c r="D21" s="482"/>
      <c r="E21" s="483">
        <v>-0.2356986088235257</v>
      </c>
      <c r="F21" s="484">
        <v>-0.23093938490067378</v>
      </c>
      <c r="G21" s="485">
        <v>5.3539526232170426E-2</v>
      </c>
      <c r="H21" s="480" t="s">
        <v>450</v>
      </c>
      <c r="I21" s="481">
        <v>-2.422666710966688E-2</v>
      </c>
      <c r="J21" s="482">
        <f>(J17-J8)/J8</f>
        <v>-3.7273929703296904E-2</v>
      </c>
      <c r="K21" s="482">
        <f>(K17-K8)/K8</f>
        <v>2.5102718322460817</v>
      </c>
      <c r="L21" s="483">
        <v>-6.6810840999791565E-2</v>
      </c>
      <c r="M21" s="484">
        <v>0.17231937619901869</v>
      </c>
      <c r="N21" s="485">
        <v>5.6418183428008389E-2</v>
      </c>
    </row>
    <row r="22" spans="1:14" s="91" customFormat="1" ht="15.6" customHeight="1" x14ac:dyDescent="0.3">
      <c r="A22" s="114"/>
      <c r="B22"/>
      <c r="C22"/>
      <c r="D22"/>
      <c r="E22"/>
      <c r="F22"/>
      <c r="G22"/>
    </row>
    <row r="23" spans="1:14" s="91" customFormat="1" ht="14.4" customHeight="1" x14ac:dyDescent="0.2">
      <c r="A23" s="992" t="s">
        <v>157</v>
      </c>
      <c r="B23" s="1003" t="s">
        <v>451</v>
      </c>
      <c r="C23" s="1004"/>
      <c r="D23" s="1004"/>
      <c r="E23" s="1004"/>
      <c r="F23" s="1004"/>
      <c r="G23" s="1005"/>
      <c r="H23" s="992" t="s">
        <v>157</v>
      </c>
      <c r="I23" s="1018" t="s">
        <v>452</v>
      </c>
      <c r="J23" s="1019"/>
      <c r="K23" s="1019"/>
      <c r="L23" s="1019"/>
      <c r="M23" s="1019"/>
      <c r="N23" s="1020"/>
    </row>
    <row r="24" spans="1:14" s="91" customFormat="1" ht="14.4" customHeight="1" x14ac:dyDescent="0.2">
      <c r="A24" s="1075"/>
      <c r="B24" s="1003" t="s">
        <v>396</v>
      </c>
      <c r="C24" s="1004"/>
      <c r="D24" s="1004"/>
      <c r="E24" s="1004"/>
      <c r="F24" s="1004"/>
      <c r="G24" s="1005"/>
      <c r="H24" s="1075"/>
      <c r="I24" s="1017"/>
      <c r="J24" s="1001"/>
      <c r="K24" s="1001"/>
      <c r="L24" s="1001"/>
      <c r="M24" s="1001"/>
      <c r="N24" s="1002"/>
    </row>
    <row r="25" spans="1:14" s="91" customFormat="1" ht="38.1" customHeight="1" x14ac:dyDescent="0.2">
      <c r="A25" s="1075"/>
      <c r="B25" s="116" t="s">
        <v>330</v>
      </c>
      <c r="C25" s="117" t="s">
        <v>410</v>
      </c>
      <c r="D25" s="117" t="s">
        <v>411</v>
      </c>
      <c r="E25" s="486" t="s">
        <v>447</v>
      </c>
      <c r="F25" s="486" t="s">
        <v>448</v>
      </c>
      <c r="G25" s="117" t="s">
        <v>449</v>
      </c>
      <c r="H25" s="1075"/>
      <c r="I25" s="116" t="s">
        <v>330</v>
      </c>
      <c r="J25" s="117" t="s">
        <v>410</v>
      </c>
      <c r="K25" s="117" t="s">
        <v>411</v>
      </c>
      <c r="L25" s="116" t="s">
        <v>447</v>
      </c>
      <c r="M25" s="116" t="s">
        <v>448</v>
      </c>
      <c r="N25" s="117" t="s">
        <v>449</v>
      </c>
    </row>
    <row r="26" spans="1:14" s="91" customFormat="1" ht="19.2" customHeight="1" x14ac:dyDescent="0.2">
      <c r="A26" s="994"/>
      <c r="B26" s="1003" t="s">
        <v>241</v>
      </c>
      <c r="C26" s="1004"/>
      <c r="D26" s="1004"/>
      <c r="E26" s="1004"/>
      <c r="F26" s="1004"/>
      <c r="G26" s="1005"/>
      <c r="H26" s="994"/>
      <c r="I26" s="1003" t="s">
        <v>241</v>
      </c>
      <c r="J26" s="1004"/>
      <c r="K26" s="1004"/>
      <c r="L26" s="1004"/>
      <c r="M26" s="1004"/>
      <c r="N26" s="1005"/>
    </row>
    <row r="27" spans="1:14" s="91" customFormat="1" ht="8.6999999999999993" customHeight="1" x14ac:dyDescent="0.2">
      <c r="A27" s="118"/>
      <c r="B27" s="466"/>
      <c r="C27" s="467"/>
      <c r="D27" s="467"/>
      <c r="E27" s="466"/>
      <c r="F27" s="467"/>
      <c r="G27" s="487"/>
      <c r="H27" s="118"/>
      <c r="I27" s="466"/>
      <c r="J27" s="467"/>
      <c r="K27" s="467"/>
      <c r="L27" s="466"/>
      <c r="M27" s="467"/>
      <c r="N27" s="465"/>
    </row>
    <row r="28" spans="1:14" s="91" customFormat="1" ht="15" customHeight="1" x14ac:dyDescent="0.2">
      <c r="A28" s="120" t="s">
        <v>197</v>
      </c>
      <c r="B28" s="468">
        <v>6830.5285572206794</v>
      </c>
      <c r="C28" s="469">
        <v>6583.9080248177734</v>
      </c>
      <c r="D28" s="469">
        <v>246.62053240290658</v>
      </c>
      <c r="E28" s="468">
        <v>5461.5817765430238</v>
      </c>
      <c r="F28" s="469">
        <v>489.71061788305008</v>
      </c>
      <c r="G28" s="472">
        <v>878.48851299631099</v>
      </c>
      <c r="H28" s="120" t="s">
        <v>197</v>
      </c>
      <c r="I28" s="468">
        <v>37551.396612213772</v>
      </c>
      <c r="J28" s="469">
        <v>37138.963393310863</v>
      </c>
      <c r="K28" s="469">
        <v>412.43321890290656</v>
      </c>
      <c r="L28" s="468">
        <v>23948.02690785101</v>
      </c>
      <c r="M28" s="469">
        <v>3854.5072815007929</v>
      </c>
      <c r="N28" s="472">
        <v>9747.1550346880776</v>
      </c>
    </row>
    <row r="29" spans="1:14" s="91" customFormat="1" ht="15" customHeight="1" x14ac:dyDescent="0.2">
      <c r="A29" s="120" t="s">
        <v>198</v>
      </c>
      <c r="B29" s="468">
        <v>6056.2921869517822</v>
      </c>
      <c r="C29" s="469">
        <v>5770.4684658754168</v>
      </c>
      <c r="D29" s="469">
        <v>285.82372107636621</v>
      </c>
      <c r="E29" s="468">
        <v>4815.0945582757868</v>
      </c>
      <c r="F29" s="469">
        <v>536.34782378544537</v>
      </c>
      <c r="G29" s="472">
        <v>704.09756390347388</v>
      </c>
      <c r="H29" s="120" t="s">
        <v>198</v>
      </c>
      <c r="I29" s="468">
        <v>36373.778306369226</v>
      </c>
      <c r="J29" s="469">
        <v>35884.886244292866</v>
      </c>
      <c r="K29" s="469">
        <v>488.89206207636619</v>
      </c>
      <c r="L29" s="468">
        <v>23055.80902491941</v>
      </c>
      <c r="M29" s="469">
        <v>3927.9944974808777</v>
      </c>
      <c r="N29" s="472">
        <v>9388.7245199706249</v>
      </c>
    </row>
    <row r="30" spans="1:14" s="91" customFormat="1" ht="15" customHeight="1" x14ac:dyDescent="0.2">
      <c r="A30" s="120" t="s">
        <v>199</v>
      </c>
      <c r="B30" s="468">
        <v>6994.2385118394886</v>
      </c>
      <c r="C30" s="469">
        <v>6634.5360568461692</v>
      </c>
      <c r="D30" s="469">
        <v>359.70245499331952</v>
      </c>
      <c r="E30" s="468">
        <v>5556.971100902254</v>
      </c>
      <c r="F30" s="469">
        <v>573.98118826478935</v>
      </c>
      <c r="G30" s="472">
        <v>864.05770276419889</v>
      </c>
      <c r="H30" s="120" t="s">
        <v>199</v>
      </c>
      <c r="I30" s="468">
        <v>40190.047660611621</v>
      </c>
      <c r="J30" s="469">
        <v>39556.102785918301</v>
      </c>
      <c r="K30" s="469">
        <v>633.94487469331943</v>
      </c>
      <c r="L30" s="468">
        <v>26029.629892662455</v>
      </c>
      <c r="M30" s="469">
        <v>3875.1893124637413</v>
      </c>
      <c r="N30" s="472">
        <v>10285.99993557718</v>
      </c>
    </row>
    <row r="31" spans="1:14" s="91" customFormat="1" ht="15" customHeight="1" x14ac:dyDescent="0.2">
      <c r="A31" s="120" t="s">
        <v>200</v>
      </c>
      <c r="B31" s="468">
        <v>6877.2800788899067</v>
      </c>
      <c r="C31" s="469">
        <v>6408.7054035899064</v>
      </c>
      <c r="D31" s="469">
        <v>468.57467530000002</v>
      </c>
      <c r="E31" s="468">
        <v>5301.5828503890025</v>
      </c>
      <c r="F31" s="469">
        <v>644.44442697290037</v>
      </c>
      <c r="G31" s="472">
        <v>930.37838575192131</v>
      </c>
      <c r="H31" s="120" t="s">
        <v>200</v>
      </c>
      <c r="I31" s="468">
        <v>37376.265650514244</v>
      </c>
      <c r="J31" s="469">
        <v>36521.024799914245</v>
      </c>
      <c r="K31" s="469">
        <v>855.24085060000004</v>
      </c>
      <c r="L31" s="468">
        <v>22367.165549892386</v>
      </c>
      <c r="M31" s="469">
        <v>4672.6309695873269</v>
      </c>
      <c r="N31" s="472">
        <v>10335.594715258449</v>
      </c>
    </row>
    <row r="32" spans="1:14" s="91" customFormat="1" ht="15" customHeight="1" x14ac:dyDescent="0.2">
      <c r="A32" s="120" t="s">
        <v>201</v>
      </c>
      <c r="B32" s="468">
        <v>7113.9414866427032</v>
      </c>
      <c r="C32" s="469">
        <v>6566.7684739446413</v>
      </c>
      <c r="D32" s="469">
        <v>547.17301269806217</v>
      </c>
      <c r="E32" s="468">
        <v>6073.562692153454</v>
      </c>
      <c r="F32" s="469">
        <v>597.51484818639301</v>
      </c>
      <c r="G32" s="472">
        <v>442.86394630285599</v>
      </c>
      <c r="H32" s="120" t="s">
        <v>201</v>
      </c>
      <c r="I32" s="468">
        <v>38205.233633613389</v>
      </c>
      <c r="J32" s="469">
        <v>37193.068268815332</v>
      </c>
      <c r="K32" s="469">
        <v>1012.1653647980622</v>
      </c>
      <c r="L32" s="468">
        <v>24085.476937913292</v>
      </c>
      <c r="M32" s="469">
        <v>4480.9026955333975</v>
      </c>
      <c r="N32" s="472">
        <v>9638.8540001667043</v>
      </c>
    </row>
    <row r="33" spans="1:15" s="91" customFormat="1" ht="15" customHeight="1" x14ac:dyDescent="0.2">
      <c r="A33" s="120" t="s">
        <v>202</v>
      </c>
      <c r="B33" s="468">
        <v>9271.9114312511447</v>
      </c>
      <c r="C33" s="469">
        <v>8677.192214784478</v>
      </c>
      <c r="D33" s="469">
        <v>594.71921646666658</v>
      </c>
      <c r="E33" s="468">
        <v>7531.9167131741924</v>
      </c>
      <c r="F33" s="469">
        <v>686.53568030468284</v>
      </c>
      <c r="G33" s="472">
        <v>1052.4076814471478</v>
      </c>
      <c r="H33" s="120" t="s">
        <v>202</v>
      </c>
      <c r="I33" s="468">
        <v>40716.727563749395</v>
      </c>
      <c r="J33" s="469">
        <v>39607.230347482728</v>
      </c>
      <c r="K33" s="469">
        <v>1109.4972162666666</v>
      </c>
      <c r="L33" s="468">
        <v>26401.956661723776</v>
      </c>
      <c r="M33" s="469">
        <v>4177.82141521014</v>
      </c>
      <c r="N33" s="472">
        <v>10135.898130490365</v>
      </c>
    </row>
    <row r="34" spans="1:15" s="91" customFormat="1" ht="15" customHeight="1" x14ac:dyDescent="0.2">
      <c r="A34" s="120" t="s">
        <v>203</v>
      </c>
      <c r="B34" s="468">
        <v>8882.5847704253101</v>
      </c>
      <c r="C34" s="469">
        <v>8255.9390279253093</v>
      </c>
      <c r="D34" s="469">
        <v>626.64574249999987</v>
      </c>
      <c r="E34" s="468">
        <v>7136.2240453556278</v>
      </c>
      <c r="F34" s="469">
        <v>706.64596349469139</v>
      </c>
      <c r="G34" s="472">
        <v>1039.7147615749921</v>
      </c>
      <c r="H34" s="120" t="s">
        <v>203</v>
      </c>
      <c r="I34" s="468">
        <v>36676.734957949324</v>
      </c>
      <c r="J34" s="469">
        <v>35507.722492949317</v>
      </c>
      <c r="K34" s="469">
        <v>1169.0124649999996</v>
      </c>
      <c r="L34" s="468">
        <v>22950.542967847967</v>
      </c>
      <c r="M34" s="469">
        <v>4186.6101844257291</v>
      </c>
      <c r="N34" s="472">
        <v>9538.5551956605232</v>
      </c>
    </row>
    <row r="35" spans="1:15" s="91" customFormat="1" ht="15" customHeight="1" x14ac:dyDescent="0.2">
      <c r="A35" s="120" t="s">
        <v>204</v>
      </c>
      <c r="B35" s="468">
        <v>9001.6639148085378</v>
      </c>
      <c r="C35" s="469">
        <v>8361.5194698529831</v>
      </c>
      <c r="D35" s="469">
        <v>640.1444449555554</v>
      </c>
      <c r="E35" s="468">
        <v>7255.6654028821777</v>
      </c>
      <c r="F35" s="469">
        <v>700.11748448707715</v>
      </c>
      <c r="G35" s="472">
        <v>1045.8810274392838</v>
      </c>
      <c r="H35" s="120" t="s">
        <v>204</v>
      </c>
      <c r="I35" s="468">
        <v>38221.846638180999</v>
      </c>
      <c r="J35" s="469">
        <v>37026.208713825436</v>
      </c>
      <c r="K35" s="469">
        <v>1195.6379243555555</v>
      </c>
      <c r="L35" s="468">
        <v>24184.534239779867</v>
      </c>
      <c r="M35" s="469">
        <v>4176.2508181946441</v>
      </c>
      <c r="N35" s="472">
        <v>9868.2248002360629</v>
      </c>
    </row>
    <row r="36" spans="1:15" s="91" customFormat="1" ht="15" customHeight="1" x14ac:dyDescent="0.2">
      <c r="A36" s="120" t="s">
        <v>205</v>
      </c>
      <c r="B36" s="468">
        <v>8877.3780543204703</v>
      </c>
      <c r="C36" s="469">
        <v>8226.1555770260256</v>
      </c>
      <c r="D36" s="469">
        <v>651.2224772944445</v>
      </c>
      <c r="E36" s="468">
        <v>7133.6271732269088</v>
      </c>
      <c r="F36" s="469">
        <v>703.26848512297613</v>
      </c>
      <c r="G36" s="472">
        <v>1040.4823959705861</v>
      </c>
      <c r="H36" s="120" t="s">
        <v>205</v>
      </c>
      <c r="I36" s="468">
        <v>38860.003060264738</v>
      </c>
      <c r="J36" s="469">
        <v>37641.946410120298</v>
      </c>
      <c r="K36" s="469">
        <v>1218.0566501444446</v>
      </c>
      <c r="L36" s="468">
        <v>24708.496910684407</v>
      </c>
      <c r="M36" s="469">
        <v>4239.903213091543</v>
      </c>
      <c r="N36" s="472">
        <v>9911.1738660635674</v>
      </c>
    </row>
    <row r="37" spans="1:15" s="91" customFormat="1" ht="15" customHeight="1" x14ac:dyDescent="0.2">
      <c r="A37" s="120" t="s">
        <v>206</v>
      </c>
      <c r="B37" s="468">
        <v>10584.847502697026</v>
      </c>
      <c r="C37" s="469">
        <v>9914.7365798470255</v>
      </c>
      <c r="D37" s="469">
        <v>670.11092285000007</v>
      </c>
      <c r="E37" s="468">
        <v>8513.7923255861606</v>
      </c>
      <c r="F37" s="469">
        <v>828.66760198567522</v>
      </c>
      <c r="G37" s="472">
        <v>1243.6152308318356</v>
      </c>
      <c r="H37" s="120" t="s">
        <v>206</v>
      </c>
      <c r="I37" s="468">
        <v>40475.527686166715</v>
      </c>
      <c r="J37" s="469">
        <v>39223.369160466711</v>
      </c>
      <c r="K37" s="469">
        <v>1252.1585256999999</v>
      </c>
      <c r="L37" s="468">
        <v>25770.941032346727</v>
      </c>
      <c r="M37" s="469">
        <v>4592.3863556359802</v>
      </c>
      <c r="N37" s="472">
        <v>10113.427953890654</v>
      </c>
    </row>
    <row r="38" spans="1:15" s="91" customFormat="1" ht="15" customHeight="1" x14ac:dyDescent="0.2">
      <c r="A38" s="120" t="s">
        <v>207</v>
      </c>
      <c r="B38" s="468">
        <v>9108.0974563437121</v>
      </c>
      <c r="C38" s="469">
        <v>8710.792591343712</v>
      </c>
      <c r="D38" s="469">
        <v>397.30486499999995</v>
      </c>
      <c r="E38" s="468">
        <v>6882.8381704197136</v>
      </c>
      <c r="F38" s="469">
        <v>895.98320472873161</v>
      </c>
      <c r="G38" s="472">
        <v>1329.2760811952653</v>
      </c>
      <c r="H38" s="120" t="s">
        <v>207</v>
      </c>
      <c r="I38" s="468">
        <v>39808.915107617344</v>
      </c>
      <c r="J38" s="469">
        <v>39014.30537761734</v>
      </c>
      <c r="K38" s="469">
        <v>794.6097299999999</v>
      </c>
      <c r="L38" s="468">
        <v>24148.499710492117</v>
      </c>
      <c r="M38" s="469">
        <v>4882.2833017471366</v>
      </c>
      <c r="N38" s="472">
        <v>10778.732184971426</v>
      </c>
    </row>
    <row r="39" spans="1:15" s="91" customFormat="1" ht="15" customHeight="1" x14ac:dyDescent="0.2">
      <c r="A39" s="120" t="s">
        <v>208</v>
      </c>
      <c r="B39" s="468">
        <v>8645.5740012802253</v>
      </c>
      <c r="C39" s="469">
        <v>8282.9955562802243</v>
      </c>
      <c r="D39" s="469">
        <v>362.57844499999999</v>
      </c>
      <c r="E39" s="468">
        <v>6637.131957294132</v>
      </c>
      <c r="F39" s="469">
        <v>808.57886342908569</v>
      </c>
      <c r="G39" s="472">
        <v>1199.8631805570069</v>
      </c>
      <c r="H39" s="120" t="s">
        <v>208</v>
      </c>
      <c r="I39" s="468">
        <v>38995.733970862762</v>
      </c>
      <c r="J39" s="469">
        <v>38270.577080862764</v>
      </c>
      <c r="K39" s="469">
        <v>725.15688999999998</v>
      </c>
      <c r="L39" s="468">
        <v>23736.611607542251</v>
      </c>
      <c r="M39" s="469">
        <v>4711.4152977213334</v>
      </c>
      <c r="N39" s="472">
        <v>10547.241106329189</v>
      </c>
    </row>
    <row r="40" spans="1:15" ht="8.6999999999999993" customHeight="1" x14ac:dyDescent="0.3">
      <c r="A40" s="473"/>
      <c r="B40" s="488"/>
      <c r="C40" s="212"/>
      <c r="D40" s="212"/>
      <c r="E40" s="211"/>
      <c r="F40" s="212"/>
      <c r="G40" s="489"/>
      <c r="H40" s="473"/>
      <c r="I40" s="211"/>
      <c r="J40" s="212"/>
      <c r="K40" s="490"/>
      <c r="L40" s="477"/>
      <c r="M40" s="478"/>
      <c r="N40" s="479"/>
    </row>
    <row r="41" spans="1:15" ht="38.1" customHeight="1" x14ac:dyDescent="0.3">
      <c r="A41" s="480" t="s">
        <v>450</v>
      </c>
      <c r="B41" s="481">
        <v>0.26572547480836262</v>
      </c>
      <c r="C41" s="482">
        <f>(C37-C28)/C28</f>
        <v>0.5059044783848482</v>
      </c>
      <c r="D41" s="482">
        <f>(D37-D28)/D28</f>
        <v>1.7171740986887205</v>
      </c>
      <c r="E41" s="483">
        <v>0.21523987534160618</v>
      </c>
      <c r="F41" s="484">
        <v>0.65113606669272994</v>
      </c>
      <c r="G41" s="485">
        <v>0.36582682961279139</v>
      </c>
      <c r="H41" s="480" t="s">
        <v>450</v>
      </c>
      <c r="I41" s="481">
        <v>3.846294649342584E-2</v>
      </c>
      <c r="J41" s="482">
        <f>(J37-J28)/J28</f>
        <v>5.6124500435875711E-2</v>
      </c>
      <c r="K41" s="482">
        <f>(K37-K28)/K28</f>
        <v>2.0360273331784611</v>
      </c>
      <c r="L41" s="483">
        <v>-8.8280884735205331E-3</v>
      </c>
      <c r="M41" s="484">
        <v>0.2223132435974785</v>
      </c>
      <c r="N41" s="485">
        <v>8.2084061328025842E-2</v>
      </c>
    </row>
    <row r="42" spans="1:15" ht="12.6" customHeight="1" x14ac:dyDescent="0.3">
      <c r="A42" s="91"/>
    </row>
    <row r="43" spans="1:15" ht="12.6" customHeight="1" x14ac:dyDescent="0.3"/>
    <row r="44" spans="1:15" ht="12.6" customHeight="1" x14ac:dyDescent="0.3">
      <c r="H44" s="224"/>
      <c r="I44" s="224"/>
      <c r="J44" s="224"/>
      <c r="K44" s="224"/>
      <c r="L44" s="224"/>
      <c r="M44" s="224"/>
      <c r="N44" s="224"/>
      <c r="O44" s="224"/>
    </row>
    <row r="45" spans="1:15" ht="12.6" customHeight="1" x14ac:dyDescent="0.3">
      <c r="H45" s="224"/>
      <c r="I45" s="224"/>
      <c r="J45" s="224"/>
      <c r="K45" s="224"/>
      <c r="L45" s="224"/>
      <c r="M45" s="224"/>
      <c r="N45" s="224"/>
      <c r="O45" s="224"/>
    </row>
    <row r="46" spans="1:15" ht="12.6" customHeight="1" x14ac:dyDescent="0.3">
      <c r="H46" s="224"/>
      <c r="I46" s="224"/>
      <c r="J46" s="224"/>
      <c r="K46" s="224"/>
      <c r="L46" s="224"/>
      <c r="M46" s="224"/>
      <c r="N46" s="224"/>
      <c r="O46" s="224"/>
    </row>
    <row r="47" spans="1:15" ht="12.6" customHeight="1" x14ac:dyDescent="0.3">
      <c r="H47" s="224"/>
      <c r="I47" s="224"/>
      <c r="J47" s="224"/>
      <c r="K47" s="224"/>
      <c r="L47" s="224"/>
      <c r="M47" s="224"/>
      <c r="N47" s="224"/>
      <c r="O47" s="224"/>
    </row>
    <row r="48" spans="1:15" ht="12.6" customHeight="1" x14ac:dyDescent="0.3">
      <c r="H48" s="224"/>
      <c r="I48" s="224"/>
      <c r="J48" s="224"/>
      <c r="K48" s="224"/>
      <c r="L48" s="224"/>
      <c r="M48" s="224"/>
      <c r="N48" s="224"/>
      <c r="O48" s="224"/>
    </row>
    <row r="49" spans="1:15" ht="12.6" customHeight="1" x14ac:dyDescent="0.3">
      <c r="H49" s="224"/>
      <c r="I49" s="224"/>
      <c r="J49" s="224"/>
      <c r="K49" s="224"/>
      <c r="L49" s="224"/>
      <c r="M49" s="224"/>
      <c r="N49" s="224"/>
      <c r="O49" s="224"/>
    </row>
    <row r="50" spans="1:15" ht="6" customHeight="1" x14ac:dyDescent="0.3">
      <c r="H50" s="224"/>
      <c r="I50" s="224"/>
      <c r="J50" s="224"/>
      <c r="K50" s="224"/>
      <c r="L50" s="224"/>
      <c r="M50" s="224"/>
      <c r="N50" s="224"/>
      <c r="O50" s="224"/>
    </row>
    <row r="51" spans="1:15" ht="27" customHeight="1" x14ac:dyDescent="0.3">
      <c r="H51" s="224"/>
      <c r="I51" s="224"/>
      <c r="J51" s="224"/>
      <c r="K51" s="224"/>
      <c r="L51" s="224"/>
      <c r="M51" s="224"/>
      <c r="N51" s="224"/>
      <c r="O51" s="224"/>
    </row>
    <row r="52" spans="1:15" x14ac:dyDescent="0.3">
      <c r="A52" s="196"/>
      <c r="H52" s="224"/>
      <c r="I52" s="224"/>
      <c r="J52" s="224"/>
      <c r="K52" s="224"/>
      <c r="L52" s="224"/>
      <c r="M52" s="224"/>
      <c r="N52" s="224"/>
      <c r="O52" s="224"/>
    </row>
    <row r="53" spans="1:15" x14ac:dyDescent="0.3">
      <c r="H53" s="224"/>
      <c r="I53" s="224"/>
      <c r="J53" s="224"/>
      <c r="K53" s="224"/>
      <c r="L53" s="224"/>
      <c r="M53" s="224"/>
      <c r="N53" s="224"/>
      <c r="O53" s="224"/>
    </row>
    <row r="54" spans="1:15" x14ac:dyDescent="0.3">
      <c r="H54" s="224"/>
      <c r="I54" s="224"/>
      <c r="J54" s="224"/>
      <c r="K54" s="224"/>
      <c r="L54" s="224"/>
      <c r="M54" s="224"/>
      <c r="N54" s="224"/>
      <c r="O54" s="224"/>
    </row>
    <row r="55" spans="1:15" x14ac:dyDescent="0.3">
      <c r="H55" s="224"/>
      <c r="I55" s="224"/>
      <c r="J55" s="224"/>
      <c r="K55" s="224"/>
      <c r="L55" s="224"/>
      <c r="M55" s="224"/>
      <c r="N55" s="224"/>
      <c r="O55" s="224"/>
    </row>
    <row r="56" spans="1:15" x14ac:dyDescent="0.3">
      <c r="H56" s="224"/>
      <c r="I56" s="224"/>
      <c r="J56" s="224"/>
      <c r="K56" s="224"/>
      <c r="L56" s="224"/>
      <c r="M56" s="224"/>
      <c r="N56" s="224"/>
      <c r="O56" s="224"/>
    </row>
    <row r="57" spans="1:15" x14ac:dyDescent="0.3">
      <c r="H57" s="224"/>
      <c r="I57" s="224"/>
      <c r="J57" s="224"/>
      <c r="K57" s="224"/>
      <c r="L57" s="224"/>
      <c r="M57" s="224"/>
      <c r="N57" s="224"/>
      <c r="O57" s="224"/>
    </row>
    <row r="58" spans="1:15" x14ac:dyDescent="0.3">
      <c r="H58" s="224"/>
      <c r="I58" s="224"/>
      <c r="J58" s="224"/>
      <c r="K58" s="224"/>
      <c r="L58" s="224"/>
      <c r="M58" s="224"/>
      <c r="N58" s="224"/>
      <c r="O58" s="224"/>
    </row>
    <row r="59" spans="1:15" x14ac:dyDescent="0.3">
      <c r="H59" s="224"/>
      <c r="I59" s="224"/>
      <c r="J59" s="224"/>
      <c r="K59" s="224"/>
      <c r="L59" s="224"/>
      <c r="M59" s="224"/>
      <c r="N59" s="224"/>
      <c r="O59" s="224"/>
    </row>
    <row r="60" spans="1:15" x14ac:dyDescent="0.3">
      <c r="H60" s="224"/>
      <c r="I60" s="224"/>
      <c r="J60" s="224"/>
      <c r="K60" s="224"/>
      <c r="L60" s="224"/>
      <c r="M60" s="224"/>
      <c r="N60" s="224"/>
      <c r="O60" s="224"/>
    </row>
    <row r="61" spans="1:15" x14ac:dyDescent="0.3">
      <c r="H61" s="224"/>
      <c r="I61" s="224"/>
      <c r="J61" s="224"/>
      <c r="K61" s="224"/>
      <c r="L61" s="224"/>
      <c r="M61" s="224"/>
      <c r="N61" s="224"/>
      <c r="O61" s="224"/>
    </row>
    <row r="62" spans="1:15" x14ac:dyDescent="0.3">
      <c r="H62" s="224"/>
      <c r="I62" s="224"/>
      <c r="J62" s="224"/>
      <c r="K62" s="224"/>
      <c r="L62" s="224"/>
      <c r="M62" s="224"/>
      <c r="N62" s="224"/>
      <c r="O62" s="224"/>
    </row>
    <row r="63" spans="1:15" x14ac:dyDescent="0.3">
      <c r="H63" s="224"/>
      <c r="I63" s="224"/>
      <c r="J63" s="224"/>
      <c r="K63" s="224"/>
      <c r="L63" s="224"/>
      <c r="M63" s="224"/>
      <c r="N63" s="224"/>
      <c r="O63" s="224"/>
    </row>
    <row r="64" spans="1:15" x14ac:dyDescent="0.3">
      <c r="H64" s="224"/>
      <c r="I64" s="224"/>
      <c r="J64" s="224"/>
      <c r="K64" s="224"/>
      <c r="L64" s="224"/>
      <c r="M64" s="224"/>
      <c r="N64" s="224"/>
      <c r="O64" s="224"/>
    </row>
    <row r="65" spans="8:15" x14ac:dyDescent="0.3">
      <c r="H65" s="224"/>
      <c r="I65" s="224"/>
      <c r="J65" s="224"/>
      <c r="K65" s="224"/>
      <c r="L65" s="224"/>
      <c r="M65" s="224"/>
      <c r="N65" s="224"/>
      <c r="O65" s="224"/>
    </row>
    <row r="66" spans="8:15" x14ac:dyDescent="0.3">
      <c r="H66" s="224"/>
      <c r="I66" s="224"/>
      <c r="J66" s="224"/>
      <c r="K66" s="224"/>
      <c r="L66" s="224"/>
      <c r="M66" s="224"/>
      <c r="N66" s="224"/>
      <c r="O66" s="224"/>
    </row>
    <row r="67" spans="8:15" x14ac:dyDescent="0.3">
      <c r="H67" s="224"/>
      <c r="I67" s="224"/>
      <c r="J67" s="224"/>
      <c r="K67" s="224"/>
      <c r="L67" s="224"/>
      <c r="M67" s="224"/>
      <c r="N67" s="224"/>
      <c r="O67" s="224"/>
    </row>
    <row r="68" spans="8:15" x14ac:dyDescent="0.3">
      <c r="H68" s="224"/>
      <c r="I68" s="224"/>
      <c r="J68" s="224"/>
      <c r="K68" s="224"/>
      <c r="L68" s="224"/>
      <c r="M68" s="224"/>
      <c r="N68" s="224"/>
      <c r="O68" s="224"/>
    </row>
    <row r="69" spans="8:15" x14ac:dyDescent="0.3">
      <c r="H69" s="224"/>
      <c r="I69" s="224"/>
      <c r="J69" s="224"/>
      <c r="K69" s="224"/>
      <c r="L69" s="224"/>
      <c r="M69" s="224"/>
      <c r="N69" s="224"/>
      <c r="O69" s="224"/>
    </row>
    <row r="70" spans="8:15" x14ac:dyDescent="0.3">
      <c r="H70" s="224"/>
      <c r="I70" s="224"/>
      <c r="J70" s="224"/>
      <c r="K70" s="224"/>
      <c r="L70" s="224"/>
      <c r="M70" s="224"/>
      <c r="N70" s="224"/>
      <c r="O70" s="224"/>
    </row>
    <row r="81" spans="1:7" x14ac:dyDescent="0.3">
      <c r="A81" s="91"/>
      <c r="B81" s="91"/>
      <c r="C81" s="91"/>
      <c r="D81" s="91"/>
      <c r="E81" s="91"/>
      <c r="F81" s="91"/>
      <c r="G81" s="91"/>
    </row>
    <row r="82" spans="1:7" x14ac:dyDescent="0.3">
      <c r="A82" s="91"/>
      <c r="B82" s="91"/>
      <c r="C82" s="91"/>
      <c r="D82" s="91"/>
      <c r="E82" s="91"/>
      <c r="F82" s="91"/>
      <c r="G82" s="91"/>
    </row>
  </sheetData>
  <mergeCells count="18">
    <mergeCell ref="A23:A26"/>
    <mergeCell ref="B23:G23"/>
    <mergeCell ref="H23:H26"/>
    <mergeCell ref="I23:N24"/>
    <mergeCell ref="B24:G24"/>
    <mergeCell ref="B26:G26"/>
    <mergeCell ref="I26:N26"/>
    <mergeCell ref="A1:G1"/>
    <mergeCell ref="H1:N1"/>
    <mergeCell ref="O1:V1"/>
    <mergeCell ref="A3:A6"/>
    <mergeCell ref="B3:G3"/>
    <mergeCell ref="H3:H6"/>
    <mergeCell ref="I3:N3"/>
    <mergeCell ref="B4:G4"/>
    <mergeCell ref="I4:N4"/>
    <mergeCell ref="B6:G6"/>
    <mergeCell ref="I6:N6"/>
  </mergeCells>
  <conditionalFormatting sqref="A7:N21">
    <cfRule type="expression" dxfId="52" priority="2">
      <formula>MOD(ROW(),2)=0</formula>
    </cfRule>
  </conditionalFormatting>
  <conditionalFormatting sqref="A27:N41">
    <cfRule type="expression" dxfId="51" priority="1">
      <formula>MOD(ROW(),2)=0</formula>
    </cfRule>
  </conditionalFormatting>
  <hyperlinks>
    <hyperlink ref="G2" location="Inhalt!A48" display="zurück"/>
    <hyperlink ref="N2" location="Inhalt!A48" display="zurück"/>
    <hyperlink ref="V2" location="Inhalt!A48"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8"/>
  <sheetViews>
    <sheetView showGridLines="0" view="pageLayout" zoomScaleNormal="100" workbookViewId="0">
      <selection activeCell="K16" sqref="K16"/>
    </sheetView>
  </sheetViews>
  <sheetFormatPr baseColWidth="10" defaultColWidth="10.44140625" defaultRowHeight="14.4" x14ac:dyDescent="0.3"/>
  <cols>
    <col min="1" max="1" width="5.44140625" style="114" customWidth="1"/>
    <col min="2" max="2" width="9.33203125" style="114" customWidth="1"/>
    <col min="3" max="3" width="8.5546875" customWidth="1"/>
    <col min="4" max="4" width="9.33203125" customWidth="1"/>
    <col min="5" max="6" width="8.5546875" customWidth="1"/>
    <col min="7" max="7" width="9.5546875" customWidth="1"/>
    <col min="8" max="10" width="8.5546875" customWidth="1"/>
  </cols>
  <sheetData>
    <row r="1" spans="1:10" ht="29.7" customHeight="1" x14ac:dyDescent="0.3">
      <c r="A1" s="991" t="s">
        <v>453</v>
      </c>
      <c r="B1" s="991"/>
      <c r="C1" s="991"/>
      <c r="D1" s="991"/>
      <c r="E1" s="991"/>
      <c r="F1" s="991"/>
      <c r="G1" s="991"/>
      <c r="H1" s="991"/>
      <c r="I1" s="991"/>
      <c r="J1" s="991"/>
    </row>
    <row r="2" spans="1:10" x14ac:dyDescent="0.3">
      <c r="A2" s="115" t="s">
        <v>789</v>
      </c>
      <c r="B2" s="196"/>
      <c r="G2" s="89"/>
      <c r="H2" s="89"/>
      <c r="J2" s="67" t="s">
        <v>156</v>
      </c>
    </row>
    <row r="3" spans="1:10" s="91" customFormat="1" ht="28.5" customHeight="1" x14ac:dyDescent="0.2">
      <c r="A3" s="995" t="s">
        <v>157</v>
      </c>
      <c r="B3" s="992" t="s">
        <v>330</v>
      </c>
      <c r="C3" s="1073" t="s">
        <v>312</v>
      </c>
      <c r="D3" s="1073" t="s">
        <v>350</v>
      </c>
      <c r="E3" s="1073" t="s">
        <v>314</v>
      </c>
      <c r="F3" s="1073" t="s">
        <v>454</v>
      </c>
      <c r="G3" s="1003" t="s">
        <v>455</v>
      </c>
      <c r="H3" s="1005"/>
      <c r="I3" s="1073" t="s">
        <v>456</v>
      </c>
      <c r="J3" s="1073" t="s">
        <v>326</v>
      </c>
    </row>
    <row r="4" spans="1:10" s="91" customFormat="1" ht="57" customHeight="1" x14ac:dyDescent="0.2">
      <c r="A4" s="995"/>
      <c r="B4" s="994"/>
      <c r="C4" s="1074"/>
      <c r="D4" s="1074"/>
      <c r="E4" s="1074"/>
      <c r="F4" s="1074"/>
      <c r="G4" s="117" t="s">
        <v>366</v>
      </c>
      <c r="H4" s="117" t="s">
        <v>457</v>
      </c>
      <c r="I4" s="1074"/>
      <c r="J4" s="1074"/>
    </row>
    <row r="5" spans="1:10" s="91" customFormat="1" ht="19.350000000000001" customHeight="1" x14ac:dyDescent="0.2">
      <c r="A5" s="995"/>
      <c r="B5" s="1076" t="s">
        <v>241</v>
      </c>
      <c r="C5" s="1076"/>
      <c r="D5" s="1076"/>
      <c r="E5" s="1076"/>
      <c r="F5" s="1076"/>
      <c r="G5" s="1076"/>
      <c r="H5" s="1076"/>
      <c r="I5" s="1076"/>
      <c r="J5" s="1076"/>
    </row>
    <row r="6" spans="1:10" s="91" customFormat="1" ht="17.100000000000001" customHeight="1" x14ac:dyDescent="0.2">
      <c r="A6" s="205"/>
      <c r="B6" s="491"/>
      <c r="C6" s="492"/>
      <c r="D6" s="492"/>
      <c r="E6" s="492"/>
      <c r="F6" s="492"/>
      <c r="G6" s="492"/>
      <c r="H6" s="492"/>
      <c r="I6" s="492"/>
      <c r="J6" s="493"/>
    </row>
    <row r="7" spans="1:10" s="91" customFormat="1" ht="17.100000000000001" customHeight="1" x14ac:dyDescent="0.2">
      <c r="A7" s="120" t="s">
        <v>192</v>
      </c>
      <c r="B7" s="494">
        <v>6278.2065999999995</v>
      </c>
      <c r="C7" s="494">
        <v>4361.9629999999997</v>
      </c>
      <c r="D7" s="494">
        <v>294.73109999999997</v>
      </c>
      <c r="E7" s="494">
        <v>1203.1768999999999</v>
      </c>
      <c r="F7" s="494">
        <v>12.6496</v>
      </c>
      <c r="G7" s="495">
        <v>8.5619999999999994</v>
      </c>
      <c r="H7" s="495" t="s">
        <v>357</v>
      </c>
      <c r="I7" s="495">
        <v>198.56200000000001</v>
      </c>
      <c r="J7" s="496">
        <v>198.56200000000001</v>
      </c>
    </row>
    <row r="8" spans="1:10" s="91" customFormat="1" ht="17.100000000000001" hidden="1" customHeight="1" x14ac:dyDescent="0.2">
      <c r="A8" s="120" t="s">
        <v>193</v>
      </c>
      <c r="B8" s="494">
        <v>5985.4601999999995</v>
      </c>
      <c r="C8" s="494">
        <v>4063.8620000000001</v>
      </c>
      <c r="D8" s="494">
        <v>151.09659999999997</v>
      </c>
      <c r="E8" s="494">
        <v>1279.943</v>
      </c>
      <c r="F8" s="494">
        <v>12.028600000000001</v>
      </c>
      <c r="G8" s="495">
        <v>7.96</v>
      </c>
      <c r="H8" s="495" t="s">
        <v>357</v>
      </c>
      <c r="I8" s="495">
        <v>235.285</v>
      </c>
      <c r="J8" s="496">
        <v>235.285</v>
      </c>
    </row>
    <row r="9" spans="1:10" s="91" customFormat="1" ht="17.100000000000001" customHeight="1" x14ac:dyDescent="0.2">
      <c r="A9" s="120" t="s">
        <v>194</v>
      </c>
      <c r="B9" s="494">
        <v>5799.8017</v>
      </c>
      <c r="C9" s="494">
        <v>3588.8620000000001</v>
      </c>
      <c r="D9" s="494">
        <v>115.9669</v>
      </c>
      <c r="E9" s="494">
        <v>1526.3811000000001</v>
      </c>
      <c r="F9" s="494">
        <v>2.4546999999999999</v>
      </c>
      <c r="G9" s="495">
        <v>0</v>
      </c>
      <c r="H9" s="495" t="s">
        <v>357</v>
      </c>
      <c r="I9" s="495">
        <v>283.06849999999997</v>
      </c>
      <c r="J9" s="496">
        <v>283.06849999999997</v>
      </c>
    </row>
    <row r="10" spans="1:10" s="91" customFormat="1" ht="17.100000000000001" hidden="1" customHeight="1" x14ac:dyDescent="0.2">
      <c r="A10" s="120" t="s">
        <v>195</v>
      </c>
      <c r="B10" s="494">
        <v>6025.5368599999993</v>
      </c>
      <c r="C10" s="494">
        <v>3456.1689999999999</v>
      </c>
      <c r="D10" s="494">
        <v>119.8985</v>
      </c>
      <c r="E10" s="494">
        <v>1707.8626000000002</v>
      </c>
      <c r="F10" s="494">
        <v>2.6659999999999999</v>
      </c>
      <c r="G10" s="495">
        <v>61.05675999999999</v>
      </c>
      <c r="H10" s="495">
        <v>61.05675999999999</v>
      </c>
      <c r="I10" s="495">
        <v>338.94200000000001</v>
      </c>
      <c r="J10" s="496">
        <v>338.94200000000001</v>
      </c>
    </row>
    <row r="11" spans="1:10" s="91" customFormat="1" ht="17.100000000000001" hidden="1" customHeight="1" x14ac:dyDescent="0.2">
      <c r="A11" s="120" t="s">
        <v>196</v>
      </c>
      <c r="B11" s="494">
        <v>5688.1967711999996</v>
      </c>
      <c r="C11" s="494">
        <v>3016.7849999999999</v>
      </c>
      <c r="D11" s="494">
        <v>100.6546</v>
      </c>
      <c r="E11" s="494">
        <v>1634.5305000000001</v>
      </c>
      <c r="F11" s="494">
        <v>6.0149999999999997</v>
      </c>
      <c r="G11" s="495">
        <v>140.77767120000001</v>
      </c>
      <c r="H11" s="495">
        <v>140.77767120000001</v>
      </c>
      <c r="I11" s="495">
        <v>394.71699999999998</v>
      </c>
      <c r="J11" s="496">
        <v>394.71699999999998</v>
      </c>
    </row>
    <row r="12" spans="1:10" s="91" customFormat="1" ht="17.100000000000001" hidden="1" customHeight="1" x14ac:dyDescent="0.2">
      <c r="A12" s="120" t="s">
        <v>197</v>
      </c>
      <c r="B12" s="494">
        <v>5973.3557983999999</v>
      </c>
      <c r="C12" s="494">
        <v>3053.0329999999999</v>
      </c>
      <c r="D12" s="494">
        <v>95.94019999999999</v>
      </c>
      <c r="E12" s="494">
        <v>1687.3253</v>
      </c>
      <c r="F12" s="494">
        <v>3.5939999999999999</v>
      </c>
      <c r="G12" s="495">
        <v>265.30029839999997</v>
      </c>
      <c r="H12" s="495">
        <v>265.30029839999997</v>
      </c>
      <c r="I12" s="495">
        <v>434.08150000000001</v>
      </c>
      <c r="J12" s="496">
        <v>434.08150000000001</v>
      </c>
    </row>
    <row r="13" spans="1:10" s="91" customFormat="1" ht="17.100000000000001" hidden="1" customHeight="1" x14ac:dyDescent="0.2">
      <c r="A13" s="120" t="s">
        <v>198</v>
      </c>
      <c r="B13" s="494">
        <v>6224.6520455999998</v>
      </c>
      <c r="C13" s="494">
        <v>3218.5680000000002</v>
      </c>
      <c r="D13" s="494">
        <v>82.394999999999996</v>
      </c>
      <c r="E13" s="494">
        <v>1654.1079999999999</v>
      </c>
      <c r="F13" s="494">
        <v>3.9580000000000002</v>
      </c>
      <c r="G13" s="495">
        <v>333.28204559999995</v>
      </c>
      <c r="H13" s="495">
        <v>324.90934559999994</v>
      </c>
      <c r="I13" s="495">
        <v>466.1705</v>
      </c>
      <c r="J13" s="496">
        <v>466.1705</v>
      </c>
    </row>
    <row r="14" spans="1:10" s="91" customFormat="1" ht="17.100000000000001" customHeight="1" x14ac:dyDescent="0.2">
      <c r="A14" s="120" t="s">
        <v>199</v>
      </c>
      <c r="B14" s="494">
        <v>7064.0362715199999</v>
      </c>
      <c r="C14" s="494">
        <v>3746.6210000000001</v>
      </c>
      <c r="D14" s="494">
        <v>122.12469999999999</v>
      </c>
      <c r="E14" s="494">
        <v>1747.5576999999998</v>
      </c>
      <c r="F14" s="494">
        <v>13.215999999999999</v>
      </c>
      <c r="G14" s="495">
        <v>474.07787151999992</v>
      </c>
      <c r="H14" s="495">
        <v>438.78787151999995</v>
      </c>
      <c r="I14" s="495">
        <v>480.21949999999998</v>
      </c>
      <c r="J14" s="496">
        <v>480.21949999999998</v>
      </c>
    </row>
    <row r="15" spans="1:10" s="91" customFormat="1" ht="17.100000000000001" customHeight="1" x14ac:dyDescent="0.2">
      <c r="A15" s="120" t="s">
        <v>200</v>
      </c>
      <c r="B15" s="494">
        <v>6298.8693804799996</v>
      </c>
      <c r="C15" s="494">
        <v>2683.4960000000001</v>
      </c>
      <c r="D15" s="494">
        <v>72.948899999999995</v>
      </c>
      <c r="E15" s="494">
        <v>1885.1380999999999</v>
      </c>
      <c r="F15" s="494">
        <v>33.687899999999992</v>
      </c>
      <c r="G15" s="495">
        <v>688.80048048000003</v>
      </c>
      <c r="H15" s="495">
        <v>618.66588048000006</v>
      </c>
      <c r="I15" s="495">
        <v>467.399</v>
      </c>
      <c r="J15" s="496">
        <v>467.399</v>
      </c>
    </row>
    <row r="16" spans="1:10" s="91" customFormat="1" ht="17.100000000000001" customHeight="1" x14ac:dyDescent="0.2">
      <c r="A16" s="120" t="s">
        <v>201</v>
      </c>
      <c r="B16" s="494">
        <v>6544.9434463851976</v>
      </c>
      <c r="C16" s="494">
        <v>3268.3645000000001</v>
      </c>
      <c r="D16" s="494">
        <v>103.38371000000001</v>
      </c>
      <c r="E16" s="494">
        <v>1275.2889100000002</v>
      </c>
      <c r="F16" s="494">
        <v>93.085999999999999</v>
      </c>
      <c r="G16" s="495">
        <v>898.15932638519689</v>
      </c>
      <c r="H16" s="495">
        <v>743.98776336000003</v>
      </c>
      <c r="I16" s="495">
        <v>453.33049999999997</v>
      </c>
      <c r="J16" s="496">
        <v>453.33049999999997</v>
      </c>
    </row>
    <row r="17" spans="1:10" s="91" customFormat="1" ht="17.100000000000001" customHeight="1" x14ac:dyDescent="0.2">
      <c r="A17" s="120" t="s">
        <v>202</v>
      </c>
      <c r="B17" s="494">
        <v>6507.7134296800004</v>
      </c>
      <c r="C17" s="494">
        <v>3386.9117000000001</v>
      </c>
      <c r="D17" s="494">
        <v>70.225649999999987</v>
      </c>
      <c r="E17" s="494">
        <v>1061.3898199999999</v>
      </c>
      <c r="F17" s="494">
        <v>76.468710000000002</v>
      </c>
      <c r="G17" s="495">
        <v>1018.0525496799999</v>
      </c>
      <c r="H17" s="495">
        <v>823.64479967999989</v>
      </c>
      <c r="I17" s="495">
        <v>447.33249999999998</v>
      </c>
      <c r="J17" s="496">
        <v>447.33249999999998</v>
      </c>
    </row>
    <row r="18" spans="1:10" s="91" customFormat="1" ht="17.100000000000001" customHeight="1" x14ac:dyDescent="0.2">
      <c r="A18" s="120" t="s">
        <v>203</v>
      </c>
      <c r="B18" s="497">
        <v>5899.1519660000004</v>
      </c>
      <c r="C18" s="494">
        <v>2907.7069900000001</v>
      </c>
      <c r="D18" s="494">
        <v>65.816410000000005</v>
      </c>
      <c r="E18" s="494">
        <v>867.99039000000005</v>
      </c>
      <c r="F18" s="494">
        <v>129.58167</v>
      </c>
      <c r="G18" s="495">
        <v>1063.3555059999999</v>
      </c>
      <c r="H18" s="495">
        <v>867.78675599999985</v>
      </c>
      <c r="I18" s="495">
        <v>432.35050000000001</v>
      </c>
      <c r="J18" s="496">
        <v>432.35050000000001</v>
      </c>
    </row>
    <row r="19" spans="1:10" s="91" customFormat="1" ht="17.100000000000001" customHeight="1" x14ac:dyDescent="0.2">
      <c r="A19" s="120" t="s">
        <v>204</v>
      </c>
      <c r="B19" s="494">
        <v>6367.2690370400005</v>
      </c>
      <c r="C19" s="494">
        <v>3055.4873199999997</v>
      </c>
      <c r="D19" s="494">
        <v>73.141410000000008</v>
      </c>
      <c r="E19" s="494">
        <v>1033.69994</v>
      </c>
      <c r="F19" s="494">
        <v>158.54794000000001</v>
      </c>
      <c r="G19" s="495">
        <v>1107.8174270400002</v>
      </c>
      <c r="H19" s="495">
        <v>888.78956703999995</v>
      </c>
      <c r="I19" s="495">
        <v>469.28750000000002</v>
      </c>
      <c r="J19" s="496">
        <v>469.28750000000002</v>
      </c>
    </row>
    <row r="20" spans="1:10" s="91" customFormat="1" ht="17.100000000000001" customHeight="1" x14ac:dyDescent="0.2">
      <c r="A20" s="120" t="s">
        <v>205</v>
      </c>
      <c r="B20" s="494">
        <v>6524.13284656</v>
      </c>
      <c r="C20" s="494">
        <v>3017.0743900000002</v>
      </c>
      <c r="D20" s="494">
        <v>81.438190000000006</v>
      </c>
      <c r="E20" s="494">
        <v>1252.4407800000001</v>
      </c>
      <c r="F20" s="494">
        <v>137.99799999999999</v>
      </c>
      <c r="G20" s="495">
        <v>1112.49648656</v>
      </c>
      <c r="H20" s="495">
        <v>906.93467655999996</v>
      </c>
      <c r="I20" s="495">
        <v>461.34249999999997</v>
      </c>
      <c r="J20" s="496">
        <v>461.34249999999997</v>
      </c>
    </row>
    <row r="21" spans="1:10" s="91" customFormat="1" ht="17.100000000000001" customHeight="1" x14ac:dyDescent="0.2">
      <c r="A21" s="120" t="s">
        <v>206</v>
      </c>
      <c r="B21" s="494">
        <v>6527.8388045600004</v>
      </c>
      <c r="C21" s="494">
        <v>2923.7063199999998</v>
      </c>
      <c r="D21" s="494">
        <v>54.40278</v>
      </c>
      <c r="E21" s="494">
        <v>1367.2756800000002</v>
      </c>
      <c r="F21" s="494">
        <v>126.38500000000001</v>
      </c>
      <c r="G21" s="495">
        <v>1134.0620245600001</v>
      </c>
      <c r="H21" s="495">
        <v>931.2761645600001</v>
      </c>
      <c r="I21" s="495">
        <v>461.00349999999997</v>
      </c>
      <c r="J21" s="496">
        <v>461.00349999999997</v>
      </c>
    </row>
    <row r="22" spans="1:10" s="91" customFormat="1" ht="17.100000000000001" customHeight="1" x14ac:dyDescent="0.2">
      <c r="A22" s="120" t="s">
        <v>207</v>
      </c>
      <c r="B22" s="494">
        <v>7162.164483999999</v>
      </c>
      <c r="C22" s="494">
        <v>2959.8519999999999</v>
      </c>
      <c r="D22" s="494">
        <v>60.188000000000002</v>
      </c>
      <c r="E22" s="494">
        <v>1574.3520000000001</v>
      </c>
      <c r="F22" s="494">
        <v>125.994</v>
      </c>
      <c r="G22" s="495">
        <v>1548.056484</v>
      </c>
      <c r="H22" s="495">
        <v>635.68778399999985</v>
      </c>
      <c r="I22" s="495">
        <v>446.86099999999999</v>
      </c>
      <c r="J22" s="496">
        <v>446.86099999999999</v>
      </c>
    </row>
    <row r="23" spans="1:10" s="91" customFormat="1" ht="17.100000000000001" customHeight="1" x14ac:dyDescent="0.2">
      <c r="A23" s="129" t="s">
        <v>208</v>
      </c>
      <c r="B23" s="498">
        <v>7219.593084000001</v>
      </c>
      <c r="C23" s="498">
        <v>2392.4119999999998</v>
      </c>
      <c r="D23" s="498">
        <v>62.545000000000002</v>
      </c>
      <c r="E23" s="498">
        <v>2021.877</v>
      </c>
      <c r="F23" s="499">
        <v>138.636</v>
      </c>
      <c r="G23" s="500">
        <v>1731.6310839999999</v>
      </c>
      <c r="H23" s="500">
        <v>635.68778399999985</v>
      </c>
      <c r="I23" s="501">
        <v>436.24599999999998</v>
      </c>
      <c r="J23" s="502">
        <v>436.24599999999998</v>
      </c>
    </row>
    <row r="24" spans="1:10" s="91" customFormat="1" ht="17.100000000000001" customHeight="1" x14ac:dyDescent="0.3">
      <c r="A24" s="286" t="s">
        <v>331</v>
      </c>
      <c r="B24" s="114"/>
      <c r="C24"/>
      <c r="D24"/>
      <c r="E24"/>
      <c r="F24"/>
      <c r="G24"/>
      <c r="H24"/>
      <c r="I24"/>
      <c r="J24"/>
    </row>
    <row r="25" spans="1:10" s="91" customFormat="1" ht="11.4" x14ac:dyDescent="0.2">
      <c r="A25" s="286" t="s">
        <v>332</v>
      </c>
      <c r="B25" s="112"/>
      <c r="C25" s="112"/>
      <c r="D25" s="112"/>
      <c r="E25" s="112"/>
      <c r="F25" s="112"/>
      <c r="G25" s="112"/>
      <c r="H25" s="112"/>
      <c r="I25" s="112"/>
      <c r="J25" s="112"/>
    </row>
    <row r="26" spans="1:10" s="91" customFormat="1" ht="217.8" hidden="1" customHeight="1" x14ac:dyDescent="0.2">
      <c r="A26" s="112"/>
      <c r="B26" s="112"/>
      <c r="C26" s="112"/>
      <c r="D26" s="112"/>
      <c r="E26" s="112"/>
      <c r="F26" s="112"/>
      <c r="G26" s="112"/>
      <c r="H26" s="112"/>
      <c r="I26" s="112"/>
      <c r="J26" s="112"/>
    </row>
    <row r="27" spans="1:10" ht="29.7" hidden="1" customHeight="1" x14ac:dyDescent="0.3">
      <c r="A27" s="991" t="s">
        <v>458</v>
      </c>
      <c r="B27" s="991"/>
      <c r="C27" s="991"/>
      <c r="D27" s="991"/>
      <c r="E27" s="991"/>
      <c r="F27" s="991"/>
      <c r="G27" s="991"/>
      <c r="H27" s="991"/>
      <c r="I27" s="991"/>
      <c r="J27" s="991"/>
    </row>
    <row r="28" spans="1:10" hidden="1" x14ac:dyDescent="0.3">
      <c r="A28" s="88" t="str">
        <f>A2</f>
        <v>Stand 01.06.2021</v>
      </c>
      <c r="B28" s="196"/>
      <c r="G28" s="89"/>
      <c r="H28" s="89"/>
      <c r="J28" s="67" t="s">
        <v>156</v>
      </c>
    </row>
    <row r="29" spans="1:10" s="91" customFormat="1" ht="11.4" x14ac:dyDescent="0.2">
      <c r="A29" s="112"/>
      <c r="B29" s="112"/>
      <c r="C29" s="112"/>
      <c r="D29" s="112"/>
      <c r="E29" s="112"/>
      <c r="F29" s="112"/>
      <c r="G29" s="112"/>
      <c r="H29" s="112"/>
      <c r="I29" s="112"/>
      <c r="J29" s="112"/>
    </row>
    <row r="30" spans="1:10" s="91" customFormat="1" x14ac:dyDescent="0.3">
      <c r="A30" s="114"/>
      <c r="B30" s="114"/>
      <c r="C30"/>
      <c r="D30"/>
      <c r="E30"/>
      <c r="F30"/>
      <c r="G30"/>
      <c r="H30"/>
      <c r="I30"/>
      <c r="J30"/>
    </row>
    <row r="31" spans="1:10" s="91" customFormat="1" x14ac:dyDescent="0.3">
      <c r="A31" s="114"/>
      <c r="B31" s="503"/>
      <c r="C31"/>
      <c r="D31"/>
      <c r="E31"/>
      <c r="F31"/>
      <c r="G31"/>
      <c r="H31"/>
      <c r="I31"/>
      <c r="J31"/>
    </row>
    <row r="32" spans="1:10" s="91" customFormat="1" x14ac:dyDescent="0.3">
      <c r="A32" s="114"/>
      <c r="B32" s="114"/>
      <c r="C32"/>
      <c r="D32"/>
      <c r="E32"/>
      <c r="F32"/>
      <c r="G32"/>
      <c r="H32"/>
      <c r="I32"/>
      <c r="J32"/>
    </row>
    <row r="33" spans="1:10" s="91" customFormat="1" x14ac:dyDescent="0.3">
      <c r="A33" s="114"/>
      <c r="B33" s="114"/>
      <c r="C33"/>
      <c r="D33"/>
      <c r="E33"/>
      <c r="F33"/>
      <c r="G33"/>
      <c r="H33"/>
      <c r="I33"/>
      <c r="J33"/>
    </row>
    <row r="34" spans="1:10" s="91" customFormat="1" x14ac:dyDescent="0.3">
      <c r="A34" s="114"/>
      <c r="B34" s="114"/>
      <c r="C34"/>
      <c r="D34"/>
      <c r="E34"/>
      <c r="F34"/>
      <c r="G34"/>
      <c r="H34"/>
      <c r="I34"/>
      <c r="J34"/>
    </row>
    <row r="35" spans="1:10" s="91" customFormat="1" x14ac:dyDescent="0.3">
      <c r="A35" s="114"/>
      <c r="B35" s="114"/>
      <c r="C35"/>
      <c r="D35"/>
      <c r="E35"/>
      <c r="F35"/>
      <c r="G35"/>
      <c r="H35"/>
      <c r="I35"/>
      <c r="J35"/>
    </row>
    <row r="41" spans="1:10" x14ac:dyDescent="0.3">
      <c r="A41"/>
      <c r="B41"/>
    </row>
    <row r="42" spans="1:10" x14ac:dyDescent="0.3">
      <c r="A42"/>
      <c r="B42"/>
    </row>
    <row r="43" spans="1:10" x14ac:dyDescent="0.3">
      <c r="A43"/>
      <c r="B43"/>
    </row>
    <row r="44" spans="1:10" x14ac:dyDescent="0.3">
      <c r="A44"/>
      <c r="B44"/>
    </row>
    <row r="45" spans="1:10" x14ac:dyDescent="0.3">
      <c r="A45"/>
      <c r="B45"/>
    </row>
    <row r="46" spans="1:10" x14ac:dyDescent="0.3">
      <c r="A46"/>
      <c r="B46"/>
    </row>
    <row r="47" spans="1:10" x14ac:dyDescent="0.3">
      <c r="A47"/>
      <c r="B47"/>
    </row>
    <row r="48" spans="1:10" x14ac:dyDescent="0.3">
      <c r="A48"/>
      <c r="B48"/>
    </row>
    <row r="49" spans="1:2" x14ac:dyDescent="0.3">
      <c r="A49"/>
      <c r="B49"/>
    </row>
    <row r="50" spans="1:2" x14ac:dyDescent="0.3">
      <c r="A50"/>
      <c r="B50"/>
    </row>
    <row r="51" spans="1:2" x14ac:dyDescent="0.3">
      <c r="A51"/>
      <c r="B51"/>
    </row>
    <row r="52" spans="1:2" x14ac:dyDescent="0.3">
      <c r="A52"/>
      <c r="B52"/>
    </row>
    <row r="53" spans="1:2" x14ac:dyDescent="0.3">
      <c r="A53"/>
      <c r="B53"/>
    </row>
    <row r="54" spans="1:2" x14ac:dyDescent="0.3">
      <c r="A54"/>
      <c r="B54"/>
    </row>
    <row r="55" spans="1:2" x14ac:dyDescent="0.3">
      <c r="A55"/>
      <c r="B55"/>
    </row>
    <row r="56" spans="1:2" x14ac:dyDescent="0.3">
      <c r="A56"/>
      <c r="B56"/>
    </row>
    <row r="57" spans="1:2" x14ac:dyDescent="0.3">
      <c r="A57"/>
      <c r="B57"/>
    </row>
    <row r="58" spans="1:2" x14ac:dyDescent="0.3">
      <c r="A58"/>
      <c r="B58"/>
    </row>
    <row r="59" spans="1:2" x14ac:dyDescent="0.3">
      <c r="A59"/>
      <c r="B59"/>
    </row>
    <row r="60" spans="1:2" x14ac:dyDescent="0.3">
      <c r="A60"/>
      <c r="B60"/>
    </row>
    <row r="61" spans="1:2" x14ac:dyDescent="0.3">
      <c r="A61"/>
      <c r="B61"/>
    </row>
    <row r="62" spans="1:2" x14ac:dyDescent="0.3">
      <c r="A62"/>
      <c r="B62"/>
    </row>
    <row r="63" spans="1:2" x14ac:dyDescent="0.3">
      <c r="A63"/>
      <c r="B63"/>
    </row>
    <row r="65" spans="1:2" x14ac:dyDescent="0.3">
      <c r="A65"/>
      <c r="B65"/>
    </row>
    <row r="66" spans="1:2" x14ac:dyDescent="0.3">
      <c r="A66"/>
      <c r="B66"/>
    </row>
    <row r="67" spans="1:2" x14ac:dyDescent="0.3">
      <c r="A67"/>
      <c r="B67"/>
    </row>
    <row r="68" spans="1:2" x14ac:dyDescent="0.3">
      <c r="A68"/>
      <c r="B68"/>
    </row>
  </sheetData>
  <mergeCells count="12">
    <mergeCell ref="B5:J5"/>
    <mergeCell ref="A27:J27"/>
    <mergeCell ref="A1:J1"/>
    <mergeCell ref="A3:A5"/>
    <mergeCell ref="B3:B4"/>
    <mergeCell ref="C3:C4"/>
    <mergeCell ref="D3:D4"/>
    <mergeCell ref="E3:E4"/>
    <mergeCell ref="F3:F4"/>
    <mergeCell ref="G3:H3"/>
    <mergeCell ref="I3:I4"/>
    <mergeCell ref="J3:J4"/>
  </mergeCells>
  <conditionalFormatting sqref="A6:J7">
    <cfRule type="expression" dxfId="50" priority="2">
      <formula>MOD(ROW(),2)=1</formula>
    </cfRule>
  </conditionalFormatting>
  <conditionalFormatting sqref="A8:J23">
    <cfRule type="expression" dxfId="49" priority="1">
      <formula>MOD(ROW(),2)=0</formula>
    </cfRule>
  </conditionalFormatting>
  <hyperlinks>
    <hyperlink ref="J2" location="Inhalt!A50" display="zurück"/>
    <hyperlink ref="J28" location="Inhalt!A44"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6"/>
  <sheetViews>
    <sheetView showGridLines="0" view="pageLayout" topLeftCell="I1" zoomScaleNormal="100" workbookViewId="0">
      <selection activeCell="K16" sqref="K16"/>
    </sheetView>
  </sheetViews>
  <sheetFormatPr baseColWidth="10" defaultColWidth="10.44140625" defaultRowHeight="14.4" x14ac:dyDescent="0.3"/>
  <cols>
    <col min="1" max="1" width="7.33203125" style="10" customWidth="1"/>
    <col min="2" max="5" width="11.6640625" style="64" customWidth="1"/>
    <col min="6" max="6" width="13.33203125" style="64" customWidth="1"/>
    <col min="7" max="7" width="16.33203125" style="64" customWidth="1"/>
    <col min="8" max="8" width="9.33203125" style="64" customWidth="1"/>
    <col min="9" max="12" width="18.6640625" style="64" customWidth="1"/>
    <col min="13" max="16384" width="10.44140625" style="64"/>
  </cols>
  <sheetData>
    <row r="1" spans="1:12" ht="29.7" customHeight="1" x14ac:dyDescent="0.3">
      <c r="A1" s="991" t="s">
        <v>459</v>
      </c>
      <c r="B1" s="991"/>
      <c r="C1" s="991"/>
      <c r="D1" s="991"/>
      <c r="E1" s="991"/>
      <c r="F1" s="991"/>
      <c r="G1" s="991"/>
      <c r="H1" s="991" t="str">
        <f>A1</f>
        <v>M.10  Anteil KWK-Strom am Bruttostromverbrauch in SH und D 2003 - 2019</v>
      </c>
      <c r="I1" s="991"/>
      <c r="J1" s="991"/>
      <c r="K1" s="991"/>
      <c r="L1" s="991"/>
    </row>
    <row r="2" spans="1:12" ht="13.5" customHeight="1" x14ac:dyDescent="0.3">
      <c r="A2" s="115" t="s">
        <v>789</v>
      </c>
      <c r="B2" s="196"/>
      <c r="C2" s="196"/>
      <c r="D2" s="196"/>
      <c r="G2" s="201" t="s">
        <v>156</v>
      </c>
      <c r="H2" s="310" t="str">
        <f>A2</f>
        <v>Stand 01.06.2021</v>
      </c>
      <c r="I2" s="196"/>
      <c r="L2" s="201" t="s">
        <v>156</v>
      </c>
    </row>
    <row r="3" spans="1:12" s="68" customFormat="1" ht="19.2" customHeight="1" x14ac:dyDescent="0.2">
      <c r="A3" s="992" t="s">
        <v>157</v>
      </c>
      <c r="B3" s="997" t="s">
        <v>218</v>
      </c>
      <c r="C3" s="998"/>
      <c r="D3" s="998"/>
      <c r="E3" s="998"/>
      <c r="F3" s="998"/>
      <c r="G3" s="999"/>
      <c r="H3" s="992" t="s">
        <v>157</v>
      </c>
      <c r="I3" s="997" t="s">
        <v>219</v>
      </c>
      <c r="J3" s="998"/>
      <c r="K3" s="998"/>
      <c r="L3" s="999"/>
    </row>
    <row r="4" spans="1:12" s="68" customFormat="1" ht="19.2" customHeight="1" x14ac:dyDescent="0.2">
      <c r="A4" s="993"/>
      <c r="B4" s="1017" t="s">
        <v>460</v>
      </c>
      <c r="C4" s="1001"/>
      <c r="D4" s="1002"/>
      <c r="E4" s="1082" t="s">
        <v>461</v>
      </c>
      <c r="F4" s="1083" t="s">
        <v>462</v>
      </c>
      <c r="G4" s="1073" t="s">
        <v>463</v>
      </c>
      <c r="H4" s="993"/>
      <c r="I4" s="1018" t="s">
        <v>464</v>
      </c>
      <c r="J4" s="1073" t="s">
        <v>298</v>
      </c>
      <c r="K4" s="1018" t="s">
        <v>462</v>
      </c>
      <c r="L4" s="1073" t="s">
        <v>465</v>
      </c>
    </row>
    <row r="5" spans="1:12" s="68" customFormat="1" ht="38.1" customHeight="1" x14ac:dyDescent="0.2">
      <c r="A5" s="993"/>
      <c r="B5" s="117" t="s">
        <v>330</v>
      </c>
      <c r="C5" s="117" t="s">
        <v>466</v>
      </c>
      <c r="D5" s="117" t="s">
        <v>467</v>
      </c>
      <c r="E5" s="1074"/>
      <c r="F5" s="1017"/>
      <c r="G5" s="1074"/>
      <c r="H5" s="993"/>
      <c r="I5" s="1017"/>
      <c r="J5" s="1074"/>
      <c r="K5" s="1017"/>
      <c r="L5" s="1074"/>
    </row>
    <row r="6" spans="1:12" s="68" customFormat="1" ht="19.2" customHeight="1" x14ac:dyDescent="0.2">
      <c r="A6" s="994"/>
      <c r="B6" s="1003" t="s">
        <v>241</v>
      </c>
      <c r="C6" s="1004"/>
      <c r="D6" s="1004"/>
      <c r="E6" s="1005"/>
      <c r="F6" s="1003" t="s">
        <v>285</v>
      </c>
      <c r="G6" s="1005"/>
      <c r="H6" s="994"/>
      <c r="I6" s="1003" t="s">
        <v>241</v>
      </c>
      <c r="J6" s="1005"/>
      <c r="K6" s="1003" t="s">
        <v>285</v>
      </c>
      <c r="L6" s="1005"/>
    </row>
    <row r="7" spans="1:12" s="68" customFormat="1" ht="17.100000000000001" customHeight="1" x14ac:dyDescent="0.2">
      <c r="A7" s="410"/>
      <c r="B7" s="72"/>
      <c r="C7" s="73"/>
      <c r="D7" s="73"/>
      <c r="E7" s="73"/>
      <c r="F7" s="73"/>
      <c r="G7" s="504"/>
      <c r="H7" s="410"/>
      <c r="I7" s="72"/>
      <c r="J7" s="73"/>
      <c r="K7" s="505"/>
      <c r="L7" s="504"/>
    </row>
    <row r="8" spans="1:12" s="68" customFormat="1" ht="17.100000000000001" customHeight="1" x14ac:dyDescent="0.2">
      <c r="A8" s="120" t="s">
        <v>192</v>
      </c>
      <c r="B8" s="506">
        <v>2341.260053</v>
      </c>
      <c r="C8" s="443">
        <v>2296.3813999999998</v>
      </c>
      <c r="D8" s="443">
        <v>44.878653000000213</v>
      </c>
      <c r="E8" s="443">
        <v>17318.100979885799</v>
      </c>
      <c r="F8" s="403">
        <v>0.13260006987296957</v>
      </c>
      <c r="G8" s="404">
        <v>0.13519150025278573</v>
      </c>
      <c r="H8" s="120" t="s">
        <v>192</v>
      </c>
      <c r="I8" s="506">
        <v>73812.638290000003</v>
      </c>
      <c r="J8" s="443">
        <v>578202.22222222225</v>
      </c>
      <c r="K8" s="403">
        <v>0.1276588630294668</v>
      </c>
      <c r="L8" s="404">
        <v>0.13495278468509672</v>
      </c>
    </row>
    <row r="9" spans="1:12" s="68" customFormat="1" ht="17.100000000000001" hidden="1" customHeight="1" x14ac:dyDescent="0.2">
      <c r="A9" s="120" t="s">
        <v>193</v>
      </c>
      <c r="B9" s="506">
        <v>2353.2222489999999</v>
      </c>
      <c r="C9" s="443">
        <v>2306.7175699999998</v>
      </c>
      <c r="D9" s="443">
        <v>46.504679000000124</v>
      </c>
      <c r="E9" s="443">
        <v>17334.050408017847</v>
      </c>
      <c r="F9" s="403">
        <v>0.13307435456245298</v>
      </c>
      <c r="G9" s="404">
        <v>0.13575720582371903</v>
      </c>
      <c r="H9" s="120" t="s">
        <v>193</v>
      </c>
      <c r="I9" s="506">
        <v>75288.677660000001</v>
      </c>
      <c r="J9" s="443">
        <v>586823.88888888888</v>
      </c>
      <c r="K9" s="403">
        <v>0.12829859023386725</v>
      </c>
      <c r="L9" s="404">
        <v>0.13676164436992741</v>
      </c>
    </row>
    <row r="10" spans="1:12" s="68" customFormat="1" ht="17.100000000000001" customHeight="1" x14ac:dyDescent="0.2">
      <c r="A10" s="120" t="s">
        <v>194</v>
      </c>
      <c r="B10" s="506">
        <v>2290.6672150000004</v>
      </c>
      <c r="C10" s="443">
        <v>2226.8231000000001</v>
      </c>
      <c r="D10" s="443">
        <v>63.844115000000329</v>
      </c>
      <c r="E10" s="443">
        <v>18477.292145262127</v>
      </c>
      <c r="F10" s="403">
        <v>0.12051674468820872</v>
      </c>
      <c r="G10" s="404">
        <v>0.12397201911359962</v>
      </c>
      <c r="H10" s="120" t="s">
        <v>194</v>
      </c>
      <c r="I10" s="506">
        <v>77907.657689999993</v>
      </c>
      <c r="J10" s="443">
        <v>584677.22222222225</v>
      </c>
      <c r="K10" s="403">
        <v>0.13324900428631561</v>
      </c>
      <c r="L10" s="404">
        <v>0.14335602074839013</v>
      </c>
    </row>
    <row r="11" spans="1:12" s="68" customFormat="1" ht="17.100000000000001" hidden="1" customHeight="1" x14ac:dyDescent="0.2">
      <c r="A11" s="120" t="s">
        <v>195</v>
      </c>
      <c r="B11" s="506">
        <v>2382.3259149999999</v>
      </c>
      <c r="C11" s="443">
        <v>2272.4829199999999</v>
      </c>
      <c r="D11" s="443">
        <v>109.84299499999997</v>
      </c>
      <c r="E11" s="443">
        <v>18504.3249707498</v>
      </c>
      <c r="F11" s="403">
        <v>0.12280820422210291</v>
      </c>
      <c r="G11" s="404">
        <v>0.12874427566343521</v>
      </c>
      <c r="H11" s="120" t="s">
        <v>195</v>
      </c>
      <c r="I11" s="506">
        <v>79769.925889999999</v>
      </c>
      <c r="J11" s="443">
        <v>599295</v>
      </c>
      <c r="K11" s="403">
        <v>0.13310627635805405</v>
      </c>
      <c r="L11" s="404">
        <v>0.14663563019881695</v>
      </c>
    </row>
    <row r="12" spans="1:12" s="68" customFormat="1" ht="17.100000000000001" hidden="1" customHeight="1" x14ac:dyDescent="0.2">
      <c r="A12" s="120" t="s">
        <v>196</v>
      </c>
      <c r="B12" s="506">
        <v>2326.6377739999998</v>
      </c>
      <c r="C12" s="443">
        <v>2127.7991000000002</v>
      </c>
      <c r="D12" s="443">
        <v>198.83867399999963</v>
      </c>
      <c r="E12" s="443">
        <v>18157.514736167908</v>
      </c>
      <c r="F12" s="403">
        <v>0.11718559125063754</v>
      </c>
      <c r="G12" s="404">
        <v>0.12813635609313734</v>
      </c>
      <c r="H12" s="120" t="s">
        <v>196</v>
      </c>
      <c r="I12" s="506">
        <v>77635.057799999995</v>
      </c>
      <c r="J12" s="443">
        <v>607972.99999999988</v>
      </c>
      <c r="K12" s="403">
        <v>0.12769491046477394</v>
      </c>
      <c r="L12" s="404">
        <v>0.14597029802310302</v>
      </c>
    </row>
    <row r="13" spans="1:12" s="68" customFormat="1" ht="17.100000000000001" hidden="1" customHeight="1" x14ac:dyDescent="0.2">
      <c r="A13" s="120" t="s">
        <v>197</v>
      </c>
      <c r="B13" s="506">
        <v>2552.8194240000003</v>
      </c>
      <c r="C13" s="443">
        <v>2213.8921</v>
      </c>
      <c r="D13" s="443">
        <v>338.92732400000023</v>
      </c>
      <c r="E13" s="443">
        <v>17132.278564300257</v>
      </c>
      <c r="F13" s="403">
        <v>0.12922344752280901</v>
      </c>
      <c r="G13" s="404">
        <v>0.1490064158377328</v>
      </c>
      <c r="H13" s="120" t="s">
        <v>197</v>
      </c>
      <c r="I13" s="506">
        <v>79484.855020000003</v>
      </c>
      <c r="J13" s="443">
        <v>612099</v>
      </c>
      <c r="K13" s="403">
        <v>0.12985620793368394</v>
      </c>
      <c r="L13" s="404">
        <v>0.15027471046350346</v>
      </c>
    </row>
    <row r="14" spans="1:12" s="68" customFormat="1" ht="17.100000000000001" hidden="1" customHeight="1" x14ac:dyDescent="0.2">
      <c r="A14" s="120" t="s">
        <v>198</v>
      </c>
      <c r="B14" s="506">
        <v>2673.0218929999996</v>
      </c>
      <c r="C14" s="443">
        <v>2268.4737999999998</v>
      </c>
      <c r="D14" s="443">
        <v>404.54809299999988</v>
      </c>
      <c r="E14" s="443">
        <v>16041.08430710898</v>
      </c>
      <c r="F14" s="403">
        <v>0.14141648759957409</v>
      </c>
      <c r="G14" s="404">
        <v>0.1666359855621099</v>
      </c>
      <c r="H14" s="120" t="s">
        <v>198</v>
      </c>
      <c r="I14" s="506">
        <v>77035.280590000009</v>
      </c>
      <c r="J14" s="443">
        <v>617167.99999999988</v>
      </c>
      <c r="K14" s="403">
        <v>0.1248206008574651</v>
      </c>
      <c r="L14" s="404">
        <v>0.15000291654784439</v>
      </c>
    </row>
    <row r="15" spans="1:12" s="68" customFormat="1" ht="17.100000000000001" customHeight="1" x14ac:dyDescent="0.2">
      <c r="A15" s="120" t="s">
        <v>199</v>
      </c>
      <c r="B15" s="506">
        <v>2980.5705751999999</v>
      </c>
      <c r="C15" s="443">
        <v>2454.5127000000002</v>
      </c>
      <c r="D15" s="443">
        <v>526.05787519999967</v>
      </c>
      <c r="E15" s="443">
        <v>16369.665437508511</v>
      </c>
      <c r="F15" s="403">
        <v>0.14994275291514944</v>
      </c>
      <c r="G15" s="404">
        <v>0.18207889382824474</v>
      </c>
      <c r="H15" s="120" t="s">
        <v>199</v>
      </c>
      <c r="I15" s="506">
        <v>83199.753270000001</v>
      </c>
      <c r="J15" s="443">
        <v>618111.94444444438</v>
      </c>
      <c r="K15" s="403">
        <v>0.13460305049561772</v>
      </c>
      <c r="L15" s="404">
        <v>0.16294297643855415</v>
      </c>
    </row>
    <row r="16" spans="1:12" s="68" customFormat="1" ht="17.100000000000001" customHeight="1" x14ac:dyDescent="0.2">
      <c r="A16" s="120" t="s">
        <v>200</v>
      </c>
      <c r="B16" s="506">
        <v>2777.5604946799012</v>
      </c>
      <c r="C16" s="443">
        <v>2048.6941999999999</v>
      </c>
      <c r="D16" s="443">
        <v>728.86629467990133</v>
      </c>
      <c r="E16" s="443">
        <v>16125.098679669831</v>
      </c>
      <c r="F16" s="403">
        <v>0.12705002559661532</v>
      </c>
      <c r="G16" s="404">
        <v>0.17225075950584962</v>
      </c>
      <c r="H16" s="120" t="s">
        <v>200</v>
      </c>
      <c r="I16" s="506">
        <v>79564.734049999999</v>
      </c>
      <c r="J16" s="443">
        <v>617167.99999999988</v>
      </c>
      <c r="K16" s="403">
        <v>0.1289190853219869</v>
      </c>
      <c r="L16" s="404">
        <v>0.15997751017551137</v>
      </c>
    </row>
    <row r="17" spans="1:12" s="68" customFormat="1" ht="17.100000000000001" customHeight="1" x14ac:dyDescent="0.2">
      <c r="A17" s="120" t="s">
        <v>201</v>
      </c>
      <c r="B17" s="506">
        <v>3357.7121516039142</v>
      </c>
      <c r="C17" s="443">
        <v>2423.1753600000002</v>
      </c>
      <c r="D17" s="443">
        <v>934.53679160391403</v>
      </c>
      <c r="E17" s="443">
        <v>16200.024010167259</v>
      </c>
      <c r="F17" s="403">
        <v>0.14957850423426514</v>
      </c>
      <c r="G17" s="404">
        <v>0.20726587500713509</v>
      </c>
      <c r="H17" s="120" t="s">
        <v>201</v>
      </c>
      <c r="I17" s="506">
        <v>79390.086580000003</v>
      </c>
      <c r="J17" s="443">
        <v>578856.94444444438</v>
      </c>
      <c r="K17" s="403">
        <v>0.1371497523558162</v>
      </c>
      <c r="L17" s="404">
        <v>0.17598994186339459</v>
      </c>
    </row>
    <row r="18" spans="1:12" ht="17.100000000000001" customHeight="1" x14ac:dyDescent="0.3">
      <c r="A18" s="120" t="s">
        <v>202</v>
      </c>
      <c r="B18" s="506">
        <v>3533.0522781491027</v>
      </c>
      <c r="C18" s="443">
        <v>2462.1479399999998</v>
      </c>
      <c r="D18" s="443">
        <v>1070.9043381491028</v>
      </c>
      <c r="E18" s="443">
        <v>16587.26341889286</v>
      </c>
      <c r="F18" s="403">
        <v>0.14843605468974574</v>
      </c>
      <c r="G18" s="404">
        <v>0.212997900191599</v>
      </c>
      <c r="H18" s="120" t="s">
        <v>202</v>
      </c>
      <c r="I18" s="506">
        <v>78666.891340000002</v>
      </c>
      <c r="J18" s="443">
        <v>610395.27777777775</v>
      </c>
      <c r="K18" s="403">
        <v>0.12887860408487578</v>
      </c>
      <c r="L18" s="404">
        <v>0.16938695917900196</v>
      </c>
    </row>
    <row r="19" spans="1:12" ht="17.100000000000001" customHeight="1" x14ac:dyDescent="0.3">
      <c r="A19" s="120" t="s">
        <v>203</v>
      </c>
      <c r="B19" s="506">
        <v>3522.2511328222213</v>
      </c>
      <c r="C19" s="443">
        <v>2411.00389</v>
      </c>
      <c r="D19" s="443">
        <v>1111.2472428222213</v>
      </c>
      <c r="E19" s="443">
        <v>15858.906055584712</v>
      </c>
      <c r="F19" s="403">
        <v>0.15202838591448528</v>
      </c>
      <c r="G19" s="404">
        <v>0.22209924949910786</v>
      </c>
      <c r="H19" s="120" t="s">
        <v>203</v>
      </c>
      <c r="I19" s="506">
        <v>74626.707389999996</v>
      </c>
      <c r="J19" s="443">
        <v>602595.83333333337</v>
      </c>
      <c r="K19" s="403">
        <v>0.12384205675169231</v>
      </c>
      <c r="L19" s="404">
        <v>0.17074296619486526</v>
      </c>
    </row>
    <row r="20" spans="1:12" s="68" customFormat="1" ht="17.100000000000001" customHeight="1" x14ac:dyDescent="0.2">
      <c r="A20" s="120" t="s">
        <v>204</v>
      </c>
      <c r="B20" s="506">
        <v>3782.0912373311216</v>
      </c>
      <c r="C20" s="443">
        <v>2586.59656</v>
      </c>
      <c r="D20" s="443">
        <v>1195.4946773311217</v>
      </c>
      <c r="E20" s="443">
        <v>15687.055256025767</v>
      </c>
      <c r="F20" s="403">
        <v>0.16488732383386151</v>
      </c>
      <c r="G20" s="404">
        <v>0.2410963163961784</v>
      </c>
      <c r="H20" s="120" t="s">
        <v>204</v>
      </c>
      <c r="I20" s="506">
        <v>78000.891799999998</v>
      </c>
      <c r="J20" s="443">
        <v>606723.88888888888</v>
      </c>
      <c r="K20" s="403">
        <v>0.12856077241798622</v>
      </c>
      <c r="L20" s="404">
        <v>0.17910288681562087</v>
      </c>
    </row>
    <row r="21" spans="1:12" s="68" customFormat="1" ht="17.100000000000001" customHeight="1" x14ac:dyDescent="0.2">
      <c r="A21" s="120" t="s">
        <v>205</v>
      </c>
      <c r="B21" s="506">
        <v>4018.524719678765</v>
      </c>
      <c r="C21" s="443">
        <v>2809.2805599999997</v>
      </c>
      <c r="D21" s="443">
        <v>1209.2441596787653</v>
      </c>
      <c r="E21" s="443">
        <v>15013.204004826059</v>
      </c>
      <c r="F21" s="403">
        <v>0.18712065453163393</v>
      </c>
      <c r="G21" s="404">
        <v>0.26766603040809894</v>
      </c>
      <c r="H21" s="120" t="s">
        <v>205</v>
      </c>
      <c r="I21" s="506">
        <v>86467.586540000004</v>
      </c>
      <c r="J21" s="443">
        <v>606533.88888888888</v>
      </c>
      <c r="K21" s="403">
        <v>0.14256019016249893</v>
      </c>
      <c r="L21" s="404">
        <v>0.19557522204951447</v>
      </c>
    </row>
    <row r="22" spans="1:12" s="68" customFormat="1" ht="17.100000000000001" customHeight="1" x14ac:dyDescent="0.2">
      <c r="A22" s="120" t="s">
        <v>206</v>
      </c>
      <c r="B22" s="506">
        <v>4120.7659908178284</v>
      </c>
      <c r="C22" s="443">
        <v>2883.4542700000002</v>
      </c>
      <c r="D22" s="443">
        <v>1237.3117208178282</v>
      </c>
      <c r="E22" s="443">
        <v>14437.700172571949</v>
      </c>
      <c r="F22" s="403">
        <v>0.19971700724730718</v>
      </c>
      <c r="G22" s="404">
        <v>0.28541706376797199</v>
      </c>
      <c r="H22" s="120" t="s">
        <v>206</v>
      </c>
      <c r="I22" s="506">
        <v>92638.999400000001</v>
      </c>
      <c r="J22" s="443">
        <v>593904.16666666663</v>
      </c>
      <c r="K22" s="403">
        <v>0.15598307706770875</v>
      </c>
      <c r="L22" s="404">
        <v>0.2119112932080793</v>
      </c>
    </row>
    <row r="23" spans="1:12" s="68" customFormat="1" ht="17.100000000000001" customHeight="1" x14ac:dyDescent="0.2">
      <c r="A23" s="120" t="s">
        <v>207</v>
      </c>
      <c r="B23" s="506">
        <v>4321.6281949352633</v>
      </c>
      <c r="C23" s="443">
        <v>3550.6501969999999</v>
      </c>
      <c r="D23" s="443">
        <v>770.97799793526337</v>
      </c>
      <c r="E23" s="443">
        <v>15906.718872872423</v>
      </c>
      <c r="F23" s="403">
        <v>0.22321700819490414</v>
      </c>
      <c r="G23" s="404">
        <v>0.27168570900598726</v>
      </c>
      <c r="H23" s="120" t="s">
        <v>207</v>
      </c>
      <c r="I23" s="506">
        <v>92639.000400000004</v>
      </c>
      <c r="J23" s="443">
        <v>598605.5555555555</v>
      </c>
      <c r="K23" s="403">
        <v>0.15475800306267345</v>
      </c>
      <c r="L23" s="404">
        <v>0.19319900880750634</v>
      </c>
    </row>
    <row r="24" spans="1:12" s="68" customFormat="1" ht="17.100000000000001" customHeight="1" x14ac:dyDescent="0.2">
      <c r="A24" s="129" t="s">
        <v>468</v>
      </c>
      <c r="B24" s="507">
        <v>4331.6019793471787</v>
      </c>
      <c r="C24" s="447">
        <v>3629.7173190000003</v>
      </c>
      <c r="D24" s="447">
        <v>701.8846603471784</v>
      </c>
      <c r="E24" s="447">
        <v>15417.028610878329</v>
      </c>
      <c r="F24" s="408">
        <v>0.2354355959642479</v>
      </c>
      <c r="G24" s="409">
        <v>0.28096218075970747</v>
      </c>
      <c r="H24" s="129" t="s">
        <v>468</v>
      </c>
      <c r="I24" s="507">
        <v>80846.816000000006</v>
      </c>
      <c r="J24" s="447">
        <v>600063.88888888888</v>
      </c>
      <c r="K24" s="408">
        <v>0.13473034704637935</v>
      </c>
      <c r="L24" s="409">
        <v>0.19000143503238082</v>
      </c>
    </row>
    <row r="25" spans="1:12" s="68" customFormat="1" ht="11.7" customHeight="1" x14ac:dyDescent="0.3">
      <c r="A25" s="508" t="s">
        <v>469</v>
      </c>
      <c r="B25" s="508"/>
      <c r="C25" s="508"/>
      <c r="D25" s="508"/>
      <c r="E25" s="508"/>
      <c r="F25" s="508"/>
      <c r="G25" s="508"/>
      <c r="H25" s="508" t="s">
        <v>469</v>
      </c>
      <c r="I25" s="64"/>
      <c r="J25" s="64"/>
      <c r="K25" s="64"/>
      <c r="L25" s="64"/>
    </row>
    <row r="26" spans="1:12" s="68" customFormat="1" ht="32.700000000000003" customHeight="1" x14ac:dyDescent="0.3">
      <c r="G26" s="509"/>
      <c r="H26" s="64"/>
      <c r="I26" s="64"/>
      <c r="J26" s="64"/>
      <c r="K26" s="64"/>
      <c r="L26" s="64"/>
    </row>
    <row r="27" spans="1:12" s="68" customFormat="1" ht="15.6" customHeight="1" x14ac:dyDescent="0.3">
      <c r="G27" s="509"/>
      <c r="H27" s="64"/>
      <c r="I27" s="64"/>
      <c r="J27" s="64"/>
      <c r="K27" s="64"/>
      <c r="L27" s="64"/>
    </row>
    <row r="28" spans="1:12" s="68" customFormat="1" ht="11.7" customHeight="1" x14ac:dyDescent="0.3">
      <c r="H28" s="64"/>
      <c r="I28" s="64"/>
      <c r="J28" s="64"/>
      <c r="K28" s="64"/>
      <c r="L28" s="64"/>
    </row>
    <row r="29" spans="1:12" s="68" customFormat="1" ht="17.100000000000001" customHeight="1" x14ac:dyDescent="0.3">
      <c r="H29" s="64"/>
      <c r="I29" s="64"/>
      <c r="J29" s="64"/>
      <c r="K29" s="64"/>
      <c r="L29" s="64"/>
    </row>
    <row r="30" spans="1:12" s="68" customFormat="1" ht="17.100000000000001" customHeight="1" x14ac:dyDescent="0.3">
      <c r="H30" s="64"/>
      <c r="I30" s="64"/>
      <c r="J30" s="64"/>
      <c r="K30" s="64"/>
      <c r="L30" s="64"/>
    </row>
    <row r="31" spans="1:12" ht="17.100000000000001" customHeight="1" x14ac:dyDescent="0.3"/>
    <row r="32" spans="1:12" ht="17.100000000000001" customHeight="1" x14ac:dyDescent="0.3"/>
    <row r="33" spans="8:8" ht="17.100000000000001" customHeight="1" x14ac:dyDescent="0.3"/>
    <row r="34" spans="8:8" ht="17.100000000000001" customHeight="1" x14ac:dyDescent="0.3"/>
    <row r="35" spans="8:8" ht="17.100000000000001" customHeight="1" x14ac:dyDescent="0.3"/>
    <row r="36" spans="8:8" ht="17.100000000000001" customHeight="1" x14ac:dyDescent="0.3"/>
    <row r="37" spans="8:8" ht="17.100000000000001" customHeight="1" x14ac:dyDescent="0.3"/>
    <row r="38" spans="8:8" ht="17.100000000000001" customHeight="1" x14ac:dyDescent="0.3"/>
    <row r="39" spans="8:8" ht="17.100000000000001" customHeight="1" x14ac:dyDescent="0.3"/>
    <row r="40" spans="8:8" ht="17.100000000000001" customHeight="1" x14ac:dyDescent="0.3"/>
    <row r="41" spans="8:8" ht="17.100000000000001" customHeight="1" x14ac:dyDescent="0.3"/>
    <row r="42" spans="8:8" ht="17.100000000000001" customHeight="1" x14ac:dyDescent="0.3">
      <c r="H42" s="10"/>
    </row>
    <row r="44" spans="8:8" ht="32.1" customHeight="1" x14ac:dyDescent="0.3"/>
    <row r="45" spans="8:8" ht="13.5" customHeight="1" x14ac:dyDescent="0.3"/>
    <row r="64" spans="1:1" x14ac:dyDescent="0.3">
      <c r="A64" s="64"/>
    </row>
    <row r="65" spans="1:1" x14ac:dyDescent="0.3">
      <c r="A65" s="64"/>
    </row>
    <row r="66" spans="1:1" x14ac:dyDescent="0.3">
      <c r="A66" s="64"/>
    </row>
  </sheetData>
  <mergeCells count="18">
    <mergeCell ref="I6:J6"/>
    <mergeCell ref="K6:L6"/>
    <mergeCell ref="A1:G1"/>
    <mergeCell ref="H1:L1"/>
    <mergeCell ref="A3:A6"/>
    <mergeCell ref="B3:G3"/>
    <mergeCell ref="H3:H6"/>
    <mergeCell ref="I3:L3"/>
    <mergeCell ref="B4:D4"/>
    <mergeCell ref="E4:E5"/>
    <mergeCell ref="F4:F5"/>
    <mergeCell ref="G4:G5"/>
    <mergeCell ref="I4:I5"/>
    <mergeCell ref="J4:J5"/>
    <mergeCell ref="K4:K5"/>
    <mergeCell ref="L4:L5"/>
    <mergeCell ref="B6:E6"/>
    <mergeCell ref="F6:G6"/>
  </mergeCells>
  <conditionalFormatting sqref="A7:L8">
    <cfRule type="expression" dxfId="48" priority="3">
      <formula>MOD(ROW(),2)=0</formula>
    </cfRule>
  </conditionalFormatting>
  <conditionalFormatting sqref="A9:L23 A24:G24 I24:L24">
    <cfRule type="expression" dxfId="47" priority="2">
      <formula>MOD(ROW(),2)=1</formula>
    </cfRule>
  </conditionalFormatting>
  <conditionalFormatting sqref="H24">
    <cfRule type="expression" dxfId="46" priority="1">
      <formula>MOD(ROW(),2)=1</formula>
    </cfRule>
  </conditionalFormatting>
  <hyperlinks>
    <hyperlink ref="G2" location="Inhalt!A52" display="zurück"/>
    <hyperlink ref="L2" location="Inhalt!A52"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9"/>
  <sheetViews>
    <sheetView showGridLines="0" view="pageLayout" topLeftCell="D1" zoomScaleNormal="100" workbookViewId="0">
      <selection activeCell="K16" sqref="K16"/>
    </sheetView>
  </sheetViews>
  <sheetFormatPr baseColWidth="10" defaultColWidth="10.44140625" defaultRowHeight="14.4" x14ac:dyDescent="0.3"/>
  <cols>
    <col min="1" max="1" width="24.5546875" style="10" customWidth="1"/>
    <col min="2" max="2" width="9.88671875" style="64" customWidth="1"/>
    <col min="3" max="3" width="9.88671875" style="64" hidden="1" customWidth="1"/>
    <col min="4" max="4" width="9.88671875" style="64" customWidth="1"/>
    <col min="5" max="8" width="9.88671875" style="64" hidden="1" customWidth="1"/>
    <col min="9" max="12" width="9.88671875" style="64" customWidth="1"/>
    <col min="13" max="13" width="24.5546875" style="10" customWidth="1"/>
    <col min="14" max="19" width="9.6640625" style="64" customWidth="1"/>
    <col min="20" max="16384" width="10.44140625" style="64"/>
  </cols>
  <sheetData>
    <row r="1" spans="1:24" ht="29.7" customHeight="1" x14ac:dyDescent="0.3">
      <c r="A1" s="991" t="s">
        <v>470</v>
      </c>
      <c r="B1" s="991"/>
      <c r="C1" s="991"/>
      <c r="D1" s="991"/>
      <c r="E1" s="991"/>
      <c r="F1" s="991"/>
      <c r="G1" s="991"/>
      <c r="H1" s="991"/>
      <c r="I1" s="991"/>
      <c r="J1" s="991"/>
      <c r="K1" s="991"/>
      <c r="L1" s="991"/>
      <c r="M1" s="991" t="str">
        <f>A1</f>
        <v>M.11  Stromerzeugung aus KWK nach Energieträgern 2003 - 2019 und Anteile 2019</v>
      </c>
      <c r="N1" s="991"/>
      <c r="O1" s="991"/>
      <c r="P1" s="991"/>
      <c r="Q1" s="991"/>
      <c r="R1" s="991"/>
      <c r="S1" s="991"/>
      <c r="T1" s="142"/>
      <c r="U1" s="142"/>
      <c r="V1" s="142"/>
      <c r="W1" s="142"/>
      <c r="X1" s="142"/>
    </row>
    <row r="2" spans="1:24" ht="14.1" customHeight="1" x14ac:dyDescent="0.3">
      <c r="A2" s="115" t="s">
        <v>789</v>
      </c>
      <c r="E2" s="143"/>
      <c r="H2" s="67"/>
      <c r="J2" s="310"/>
      <c r="L2" s="67" t="s">
        <v>156</v>
      </c>
      <c r="M2" s="310" t="str">
        <f>A2</f>
        <v>Stand 01.06.2021</v>
      </c>
      <c r="N2" s="67"/>
      <c r="S2" s="67" t="s">
        <v>156</v>
      </c>
    </row>
    <row r="3" spans="1:24" s="68" customFormat="1" ht="19.2" customHeight="1" x14ac:dyDescent="0.2">
      <c r="A3" s="1034" t="s">
        <v>240</v>
      </c>
      <c r="B3" s="69">
        <v>2003</v>
      </c>
      <c r="C3" s="243">
        <v>2004</v>
      </c>
      <c r="D3" s="243">
        <v>2005</v>
      </c>
      <c r="E3" s="243">
        <v>2006</v>
      </c>
      <c r="F3" s="243">
        <v>2007</v>
      </c>
      <c r="G3" s="243">
        <v>2008</v>
      </c>
      <c r="H3" s="243">
        <v>2009</v>
      </c>
      <c r="I3" s="243">
        <v>2010</v>
      </c>
      <c r="J3" s="243">
        <v>2011</v>
      </c>
      <c r="K3" s="243">
        <v>2012</v>
      </c>
      <c r="L3" s="243">
        <v>2013</v>
      </c>
      <c r="M3" s="1034" t="s">
        <v>240</v>
      </c>
      <c r="N3" s="243">
        <v>2014</v>
      </c>
      <c r="O3" s="243">
        <v>2015</v>
      </c>
      <c r="P3" s="243">
        <v>2016</v>
      </c>
      <c r="Q3" s="69">
        <v>2017</v>
      </c>
      <c r="R3" s="243">
        <v>2018</v>
      </c>
      <c r="S3" s="243">
        <v>2019</v>
      </c>
    </row>
    <row r="4" spans="1:24" s="68" customFormat="1" ht="19.2" customHeight="1" x14ac:dyDescent="0.2">
      <c r="A4" s="1035"/>
      <c r="B4" s="997" t="s">
        <v>241</v>
      </c>
      <c r="C4" s="998"/>
      <c r="D4" s="998"/>
      <c r="E4" s="998"/>
      <c r="F4" s="998"/>
      <c r="G4" s="998"/>
      <c r="H4" s="998"/>
      <c r="I4" s="998"/>
      <c r="J4" s="998"/>
      <c r="K4" s="998"/>
      <c r="L4" s="999"/>
      <c r="M4" s="1035"/>
      <c r="N4" s="997" t="s">
        <v>241</v>
      </c>
      <c r="O4" s="998"/>
      <c r="P4" s="998"/>
      <c r="Q4" s="998"/>
      <c r="R4" s="998"/>
      <c r="S4" s="999"/>
    </row>
    <row r="5" spans="1:24" s="70" customFormat="1" ht="17.100000000000001" customHeight="1" x14ac:dyDescent="0.2">
      <c r="A5" s="510"/>
      <c r="B5" s="245"/>
      <c r="C5" s="246"/>
      <c r="D5" s="246"/>
      <c r="E5" s="246"/>
      <c r="F5" s="246"/>
      <c r="G5" s="246"/>
      <c r="H5" s="246"/>
      <c r="I5" s="246"/>
      <c r="J5" s="246"/>
      <c r="K5" s="246"/>
      <c r="L5" s="511"/>
      <c r="M5" s="244"/>
      <c r="N5" s="245"/>
      <c r="O5" s="246"/>
      <c r="P5" s="246"/>
      <c r="Q5" s="246"/>
      <c r="R5" s="246"/>
      <c r="S5" s="247"/>
    </row>
    <row r="6" spans="1:24" s="70" customFormat="1" ht="17.100000000000001" customHeight="1" x14ac:dyDescent="0.2">
      <c r="A6" s="512" t="s">
        <v>311</v>
      </c>
      <c r="B6" s="249">
        <v>2112.4074000000001</v>
      </c>
      <c r="C6" s="213">
        <v>2103.0461500000001</v>
      </c>
      <c r="D6" s="213">
        <v>2016.2391</v>
      </c>
      <c r="E6" s="213">
        <v>2045.42292</v>
      </c>
      <c r="F6" s="213">
        <v>1880.5681000000002</v>
      </c>
      <c r="G6" s="213">
        <v>1952.8021000000001</v>
      </c>
      <c r="H6" s="213">
        <v>1995.5511999999999</v>
      </c>
      <c r="I6" s="213">
        <v>2167.0185999999999</v>
      </c>
      <c r="J6" s="213">
        <v>1718.1796999999999</v>
      </c>
      <c r="K6" s="213">
        <v>1919.3146800000002</v>
      </c>
      <c r="L6" s="250">
        <v>1926.1613500000001</v>
      </c>
      <c r="M6" s="440" t="s">
        <v>311</v>
      </c>
      <c r="N6" s="249">
        <v>1850.14985</v>
      </c>
      <c r="O6" s="213">
        <v>2010.3661400000001</v>
      </c>
      <c r="P6" s="213">
        <v>2245.73794</v>
      </c>
      <c r="Q6" s="213">
        <v>2320.39383</v>
      </c>
      <c r="R6" s="213">
        <v>2203.0340000000001</v>
      </c>
      <c r="S6" s="250">
        <v>2177.3789999999999</v>
      </c>
    </row>
    <row r="7" spans="1:24" s="70" customFormat="1" ht="17.100000000000001" customHeight="1" x14ac:dyDescent="0.2">
      <c r="A7" s="512" t="s">
        <v>312</v>
      </c>
      <c r="B7" s="249">
        <v>1600.97</v>
      </c>
      <c r="C7" s="213">
        <v>1562.934</v>
      </c>
      <c r="D7" s="213">
        <v>1436.8040000000001</v>
      </c>
      <c r="E7" s="213">
        <v>1440.4359999999999</v>
      </c>
      <c r="F7" s="213">
        <v>1264.682</v>
      </c>
      <c r="G7" s="213">
        <v>1254.6790000000001</v>
      </c>
      <c r="H7" s="213">
        <v>1304.837</v>
      </c>
      <c r="I7" s="213">
        <v>1439.6273000000001</v>
      </c>
      <c r="J7" s="213">
        <v>961.95</v>
      </c>
      <c r="K7" s="213">
        <v>1184.5063</v>
      </c>
      <c r="L7" s="250">
        <v>1249.2775300000001</v>
      </c>
      <c r="M7" s="353" t="s">
        <v>312</v>
      </c>
      <c r="N7" s="249">
        <v>1151.92857</v>
      </c>
      <c r="O7" s="213">
        <v>1207.6071100000001</v>
      </c>
      <c r="P7" s="213">
        <v>1233.2191699999998</v>
      </c>
      <c r="Q7" s="213">
        <v>1154.3706999999999</v>
      </c>
      <c r="R7" s="213">
        <v>1079.1410000000001</v>
      </c>
      <c r="S7" s="250">
        <v>736.77499999999998</v>
      </c>
    </row>
    <row r="8" spans="1:24" s="70" customFormat="1" ht="17.100000000000001" customHeight="1" x14ac:dyDescent="0.2">
      <c r="A8" s="512" t="s">
        <v>313</v>
      </c>
      <c r="B8" s="249">
        <v>175.92939999999999</v>
      </c>
      <c r="C8" s="213">
        <v>165.70529999999999</v>
      </c>
      <c r="D8" s="213">
        <v>162.92410000000001</v>
      </c>
      <c r="E8" s="213">
        <v>164.2637</v>
      </c>
      <c r="F8" s="213">
        <v>157.96879999999999</v>
      </c>
      <c r="G8" s="213">
        <v>183.34100000000001</v>
      </c>
      <c r="H8" s="213">
        <v>186.50800000000001</v>
      </c>
      <c r="I8" s="213">
        <v>233.60890000000001</v>
      </c>
      <c r="J8" s="213">
        <v>189.435</v>
      </c>
      <c r="K8" s="213">
        <v>166.74250000000001</v>
      </c>
      <c r="L8" s="250">
        <v>163.62654999999998</v>
      </c>
      <c r="M8" s="353" t="s">
        <v>313</v>
      </c>
      <c r="N8" s="249">
        <v>216.69253</v>
      </c>
      <c r="O8" s="213">
        <v>220.45846000000003</v>
      </c>
      <c r="P8" s="213">
        <v>219.81851</v>
      </c>
      <c r="Q8" s="213">
        <v>228.85671000000002</v>
      </c>
      <c r="R8" s="213">
        <v>167.03</v>
      </c>
      <c r="S8" s="250">
        <v>168.85300000000001</v>
      </c>
    </row>
    <row r="9" spans="1:24" s="70" customFormat="1" ht="17.100000000000001" customHeight="1" x14ac:dyDescent="0.2">
      <c r="A9" s="512" t="s">
        <v>314</v>
      </c>
      <c r="B9" s="249">
        <v>335.50799999999998</v>
      </c>
      <c r="C9" s="213">
        <v>374.40684999999996</v>
      </c>
      <c r="D9" s="213">
        <v>416.51100000000002</v>
      </c>
      <c r="E9" s="213">
        <v>440.72321999999997</v>
      </c>
      <c r="F9" s="213">
        <v>457.91730000000007</v>
      </c>
      <c r="G9" s="213">
        <v>514.78210000000001</v>
      </c>
      <c r="H9" s="213">
        <v>504.20619999999997</v>
      </c>
      <c r="I9" s="213">
        <v>493.7824</v>
      </c>
      <c r="J9" s="213">
        <v>566.79469999999992</v>
      </c>
      <c r="K9" s="213">
        <v>568.06587999999999</v>
      </c>
      <c r="L9" s="250">
        <v>513.25727000000006</v>
      </c>
      <c r="M9" s="353" t="s">
        <v>314</v>
      </c>
      <c r="N9" s="249">
        <v>481.52875</v>
      </c>
      <c r="O9" s="213">
        <v>582.30057000000011</v>
      </c>
      <c r="P9" s="213">
        <v>792.70025999999996</v>
      </c>
      <c r="Q9" s="213">
        <v>937.1664199999999</v>
      </c>
      <c r="R9" s="213">
        <v>956.86300000000006</v>
      </c>
      <c r="S9" s="250">
        <v>1271.751</v>
      </c>
    </row>
    <row r="10" spans="1:24" s="70" customFormat="1" ht="17.100000000000001" customHeight="1" x14ac:dyDescent="0.2">
      <c r="A10" s="512" t="s">
        <v>316</v>
      </c>
      <c r="B10" s="249">
        <f t="shared" ref="B10:S10" si="0">B11+B12+B14+B16</f>
        <v>109.634153</v>
      </c>
      <c r="C10" s="213">
        <f t="shared" si="0"/>
        <v>122.31709899999998</v>
      </c>
      <c r="D10" s="213">
        <f t="shared" si="0"/>
        <v>138.298115</v>
      </c>
      <c r="E10" s="213">
        <f t="shared" si="0"/>
        <v>190.68499499999999</v>
      </c>
      <c r="F10" s="213">
        <f t="shared" si="0"/>
        <v>293.89467400000001</v>
      </c>
      <c r="G10" s="213">
        <f t="shared" si="0"/>
        <v>442.63882399999994</v>
      </c>
      <c r="H10" s="213">
        <f t="shared" si="0"/>
        <v>515.33769299999994</v>
      </c>
      <c r="I10" s="213">
        <f t="shared" si="0"/>
        <v>674.9247752</v>
      </c>
      <c r="J10" s="213">
        <f t="shared" si="0"/>
        <v>910.24479467990159</v>
      </c>
      <c r="K10" s="213">
        <f t="shared" si="0"/>
        <v>1294.7394716039139</v>
      </c>
      <c r="L10" s="250">
        <f>L11+L12+L14+L16</f>
        <v>1464.8614281491029</v>
      </c>
      <c r="M10" s="440" t="s">
        <v>316</v>
      </c>
      <c r="N10" s="249">
        <f t="shared" si="0"/>
        <v>1521.5614078222206</v>
      </c>
      <c r="O10" s="213">
        <f t="shared" si="0"/>
        <v>1621.7071623311217</v>
      </c>
      <c r="P10" s="213">
        <f t="shared" si="0"/>
        <v>1627.8111046787656</v>
      </c>
      <c r="Q10" s="213">
        <f t="shared" si="0"/>
        <v>1649.464950817829</v>
      </c>
      <c r="R10" s="213">
        <f t="shared" si="0"/>
        <v>1952.1971949352624</v>
      </c>
      <c r="S10" s="250">
        <f t="shared" si="0"/>
        <v>2019.1409793471789</v>
      </c>
    </row>
    <row r="11" spans="1:24" s="70" customFormat="1" ht="17.100000000000001" customHeight="1" x14ac:dyDescent="0.2">
      <c r="A11" s="513" t="s">
        <v>322</v>
      </c>
      <c r="B11" s="249">
        <v>1.8540000000000001</v>
      </c>
      <c r="C11" s="213">
        <v>1.651</v>
      </c>
      <c r="D11" s="213">
        <v>1.4179999999999999</v>
      </c>
      <c r="E11" s="213">
        <v>0</v>
      </c>
      <c r="F11" s="213">
        <v>0</v>
      </c>
      <c r="G11" s="213">
        <v>0</v>
      </c>
      <c r="H11" s="213">
        <v>0</v>
      </c>
      <c r="I11" s="213">
        <v>0.47499999999999998</v>
      </c>
      <c r="J11" s="213">
        <v>6.4660000000000002</v>
      </c>
      <c r="K11" s="213">
        <v>18.964299999999998</v>
      </c>
      <c r="L11" s="250">
        <v>18.509970000000003</v>
      </c>
      <c r="M11" s="353" t="s">
        <v>322</v>
      </c>
      <c r="N11" s="249">
        <v>32.701860000000003</v>
      </c>
      <c r="O11" s="213">
        <v>38.347790000000003</v>
      </c>
      <c r="P11" s="213">
        <v>42.336269999999999</v>
      </c>
      <c r="Q11" s="213">
        <v>38.100999999999999</v>
      </c>
      <c r="R11" s="213">
        <v>36.453000000000003</v>
      </c>
      <c r="S11" s="250">
        <v>34.460999999999999</v>
      </c>
    </row>
    <row r="12" spans="1:24" s="70" customFormat="1" ht="17.100000000000001" customHeight="1" x14ac:dyDescent="0.2">
      <c r="A12" s="513" t="s">
        <v>372</v>
      </c>
      <c r="B12" s="249">
        <v>7.3914799999999996</v>
      </c>
      <c r="C12" s="213">
        <v>9.5849799999999998</v>
      </c>
      <c r="D12" s="213">
        <v>23.416329999999999</v>
      </c>
      <c r="E12" s="213">
        <v>66.577849999999998</v>
      </c>
      <c r="F12" s="213">
        <v>153.50756700000002</v>
      </c>
      <c r="G12" s="213">
        <v>289.29021899999998</v>
      </c>
      <c r="H12" s="213">
        <v>359.63504599999999</v>
      </c>
      <c r="I12" s="213">
        <v>488.19419819999996</v>
      </c>
      <c r="J12" s="213">
        <v>701.26539167990154</v>
      </c>
      <c r="K12" s="213">
        <v>1071.9766366039139</v>
      </c>
      <c r="L12" s="250">
        <v>1244.4150831491029</v>
      </c>
      <c r="M12" s="353" t="s">
        <v>372</v>
      </c>
      <c r="N12" s="249">
        <v>1278.4130308222209</v>
      </c>
      <c r="O12" s="213">
        <v>1371.3189273311216</v>
      </c>
      <c r="P12" s="213">
        <v>1375.8372186787656</v>
      </c>
      <c r="Q12" s="213">
        <v>1393.684323817829</v>
      </c>
      <c r="R12" s="213">
        <v>1686.3119979352625</v>
      </c>
      <c r="S12" s="250">
        <v>1781.0196603471791</v>
      </c>
    </row>
    <row r="13" spans="1:24" s="70" customFormat="1" ht="17.100000000000001" customHeight="1" x14ac:dyDescent="0.2">
      <c r="A13" s="514" t="s">
        <v>373</v>
      </c>
      <c r="B13" s="249">
        <v>7.3914799999999996</v>
      </c>
      <c r="C13" s="213">
        <v>9.5849799999999998</v>
      </c>
      <c r="D13" s="213">
        <v>23.416329999999999</v>
      </c>
      <c r="E13" s="213">
        <v>66.577849999999998</v>
      </c>
      <c r="F13" s="213">
        <v>153.50756700000002</v>
      </c>
      <c r="G13" s="213">
        <v>289.29021899999998</v>
      </c>
      <c r="H13" s="213">
        <v>354.289446</v>
      </c>
      <c r="I13" s="213">
        <v>478.46549819999996</v>
      </c>
      <c r="J13" s="213">
        <v>675.85589167990156</v>
      </c>
      <c r="K13" s="213">
        <v>879.76925660391396</v>
      </c>
      <c r="L13" s="250">
        <v>1016.677193149103</v>
      </c>
      <c r="M13" s="515" t="s">
        <v>373</v>
      </c>
      <c r="N13" s="249">
        <v>1055.9616908222208</v>
      </c>
      <c r="O13" s="213">
        <v>1139.2863173311216</v>
      </c>
      <c r="P13" s="213">
        <v>1150.9150786787654</v>
      </c>
      <c r="Q13" s="213">
        <v>1177.1010138178287</v>
      </c>
      <c r="R13" s="213">
        <v>770.97799793526258</v>
      </c>
      <c r="S13" s="250">
        <v>701.88466034717908</v>
      </c>
    </row>
    <row r="14" spans="1:24" s="70" customFormat="1" ht="17.100000000000001" customHeight="1" x14ac:dyDescent="0.2">
      <c r="A14" s="513" t="s">
        <v>324</v>
      </c>
      <c r="B14" s="249">
        <v>38.086173000000002</v>
      </c>
      <c r="C14" s="213">
        <v>45.388118999999996</v>
      </c>
      <c r="D14" s="213">
        <v>41.007785000000005</v>
      </c>
      <c r="E14" s="213">
        <v>43.787144999999995</v>
      </c>
      <c r="F14" s="213">
        <v>45.926107000000002</v>
      </c>
      <c r="G14" s="213">
        <v>50.120104999999995</v>
      </c>
      <c r="H14" s="213">
        <v>50.653647000000007</v>
      </c>
      <c r="I14" s="213">
        <v>48.104376999999999</v>
      </c>
      <c r="J14" s="213">
        <v>53.506402999999999</v>
      </c>
      <c r="K14" s="213">
        <v>60.485534999999999</v>
      </c>
      <c r="L14" s="250">
        <v>59.906874999999999</v>
      </c>
      <c r="M14" s="353" t="s">
        <v>324</v>
      </c>
      <c r="N14" s="249">
        <v>59.906641999999991</v>
      </c>
      <c r="O14" s="213">
        <v>62.022510000000004</v>
      </c>
      <c r="P14" s="213">
        <v>64.661941000000013</v>
      </c>
      <c r="Q14" s="213">
        <v>66.772417000000004</v>
      </c>
      <c r="R14" s="213">
        <v>63.035196999999997</v>
      </c>
      <c r="S14" s="250">
        <v>68.578318999999993</v>
      </c>
    </row>
    <row r="15" spans="1:24" s="70" customFormat="1" ht="17.100000000000001" customHeight="1" x14ac:dyDescent="0.2">
      <c r="A15" s="514" t="s">
        <v>373</v>
      </c>
      <c r="B15" s="249">
        <v>37.487173000000006</v>
      </c>
      <c r="C15" s="213">
        <v>36.919699000000001</v>
      </c>
      <c r="D15" s="213">
        <v>40.427785</v>
      </c>
      <c r="E15" s="213">
        <v>43.265144999999997</v>
      </c>
      <c r="F15" s="213">
        <v>45.331107000000003</v>
      </c>
      <c r="G15" s="213">
        <v>49.637104999999998</v>
      </c>
      <c r="H15" s="213">
        <v>50.258647000000003</v>
      </c>
      <c r="I15" s="213">
        <v>47.592376999999999</v>
      </c>
      <c r="J15" s="213">
        <v>53.010402999999997</v>
      </c>
      <c r="K15" s="213">
        <v>54.767534999999995</v>
      </c>
      <c r="L15" s="250">
        <v>54.227145</v>
      </c>
      <c r="M15" s="515" t="s">
        <v>373</v>
      </c>
      <c r="N15" s="249">
        <v>55.285551999999996</v>
      </c>
      <c r="O15" s="213">
        <v>56.208359999999999</v>
      </c>
      <c r="P15" s="213">
        <v>58.329081000000002</v>
      </c>
      <c r="Q15" s="213">
        <v>60.210706999999992</v>
      </c>
      <c r="R15" s="213">
        <v>0</v>
      </c>
      <c r="S15" s="250">
        <v>0</v>
      </c>
    </row>
    <row r="16" spans="1:24" s="70" customFormat="1" ht="17.100000000000001" customHeight="1" x14ac:dyDescent="0.2">
      <c r="A16" s="513" t="s">
        <v>376</v>
      </c>
      <c r="B16" s="249">
        <v>62.302500000000002</v>
      </c>
      <c r="C16" s="213">
        <v>65.692999999999998</v>
      </c>
      <c r="D16" s="213">
        <v>72.456000000000003</v>
      </c>
      <c r="E16" s="213">
        <v>80.319999999999993</v>
      </c>
      <c r="F16" s="213">
        <v>94.460999999999999</v>
      </c>
      <c r="G16" s="213">
        <v>103.2285</v>
      </c>
      <c r="H16" s="213">
        <v>105.04900000000001</v>
      </c>
      <c r="I16" s="213">
        <v>138.15120000000002</v>
      </c>
      <c r="J16" s="213">
        <v>149.00700000000001</v>
      </c>
      <c r="K16" s="213">
        <v>143.31299999999999</v>
      </c>
      <c r="L16" s="250">
        <v>142.02950000000001</v>
      </c>
      <c r="M16" s="353" t="s">
        <v>376</v>
      </c>
      <c r="N16" s="249">
        <v>150.53987499999999</v>
      </c>
      <c r="O16" s="213">
        <v>150.01793499999999</v>
      </c>
      <c r="P16" s="213">
        <v>144.975675</v>
      </c>
      <c r="Q16" s="213">
        <v>150.90720999999999</v>
      </c>
      <c r="R16" s="213">
        <v>166.39699999999999</v>
      </c>
      <c r="S16" s="250">
        <v>135.08199999999999</v>
      </c>
    </row>
    <row r="17" spans="1:19" s="70" customFormat="1" ht="17.100000000000001" customHeight="1" x14ac:dyDescent="0.2">
      <c r="A17" s="512" t="s">
        <v>326</v>
      </c>
      <c r="B17" s="249">
        <v>62.302500000000002</v>
      </c>
      <c r="C17" s="213">
        <v>65.692999999999998</v>
      </c>
      <c r="D17" s="213">
        <v>72.456000000000003</v>
      </c>
      <c r="E17" s="213">
        <v>80.319999999999993</v>
      </c>
      <c r="F17" s="213">
        <v>94.460999999999999</v>
      </c>
      <c r="G17" s="213">
        <v>103.2285</v>
      </c>
      <c r="H17" s="213">
        <v>105.04900000000001</v>
      </c>
      <c r="I17" s="213">
        <v>138.15120000000002</v>
      </c>
      <c r="J17" s="213">
        <v>149.00700000000001</v>
      </c>
      <c r="K17" s="213">
        <v>143.31299999999999</v>
      </c>
      <c r="L17" s="250">
        <v>142.02950000000001</v>
      </c>
      <c r="M17" s="440" t="s">
        <v>326</v>
      </c>
      <c r="N17" s="249">
        <v>150.53987499999999</v>
      </c>
      <c r="O17" s="213">
        <v>150.01793499999999</v>
      </c>
      <c r="P17" s="213">
        <v>144.975675</v>
      </c>
      <c r="Q17" s="213">
        <v>150.90720999999999</v>
      </c>
      <c r="R17" s="213">
        <v>166.39699999999999</v>
      </c>
      <c r="S17" s="250">
        <v>135.08199999999999</v>
      </c>
    </row>
    <row r="18" spans="1:19" s="70" customFormat="1" ht="17.100000000000001" customHeight="1" x14ac:dyDescent="0.2">
      <c r="A18" s="512" t="s">
        <v>327</v>
      </c>
      <c r="B18" s="249">
        <v>56.915999999999997</v>
      </c>
      <c r="C18" s="213">
        <v>62.165999999999997</v>
      </c>
      <c r="D18" s="213">
        <v>63.673999999999999</v>
      </c>
      <c r="E18" s="213">
        <v>65.897999999999996</v>
      </c>
      <c r="F18" s="213">
        <v>57.713999999999999</v>
      </c>
      <c r="G18" s="213">
        <v>54.15</v>
      </c>
      <c r="H18" s="213">
        <v>57.084000000000003</v>
      </c>
      <c r="I18" s="213">
        <v>0.47599999999999998</v>
      </c>
      <c r="J18" s="213">
        <v>0.129</v>
      </c>
      <c r="K18" s="213">
        <v>0.34499999999999997</v>
      </c>
      <c r="L18" s="250">
        <v>0</v>
      </c>
      <c r="M18" s="440" t="s">
        <v>327</v>
      </c>
      <c r="N18" s="249">
        <v>0</v>
      </c>
      <c r="O18" s="213">
        <v>0</v>
      </c>
      <c r="P18" s="213">
        <v>0</v>
      </c>
      <c r="Q18" s="213">
        <v>0</v>
      </c>
      <c r="R18" s="213">
        <v>0</v>
      </c>
      <c r="S18" s="250">
        <v>0</v>
      </c>
    </row>
    <row r="19" spans="1:19" s="70" customFormat="1" ht="17.100000000000001" customHeight="1" x14ac:dyDescent="0.2">
      <c r="A19" s="512"/>
      <c r="B19" s="249"/>
      <c r="C19" s="213"/>
      <c r="D19" s="213"/>
      <c r="E19" s="213"/>
      <c r="F19" s="213"/>
      <c r="G19" s="213"/>
      <c r="H19" s="213"/>
      <c r="I19" s="213"/>
      <c r="J19" s="213"/>
      <c r="K19" s="213"/>
      <c r="L19" s="250"/>
      <c r="M19" s="440"/>
      <c r="N19" s="249"/>
      <c r="O19" s="213"/>
      <c r="P19" s="213"/>
      <c r="Q19" s="213"/>
      <c r="R19" s="213"/>
      <c r="S19" s="250"/>
    </row>
    <row r="20" spans="1:19" s="70" customFormat="1" ht="17.100000000000001" customHeight="1" x14ac:dyDescent="0.2">
      <c r="A20" s="512" t="s">
        <v>330</v>
      </c>
      <c r="B20" s="249">
        <v>2341.260053</v>
      </c>
      <c r="C20" s="213">
        <v>2353.2222489999999</v>
      </c>
      <c r="D20" s="213">
        <v>2290.6672150000004</v>
      </c>
      <c r="E20" s="213">
        <v>2382.3259149999999</v>
      </c>
      <c r="F20" s="213">
        <v>2326.6377739999998</v>
      </c>
      <c r="G20" s="213">
        <v>2552.8194240000003</v>
      </c>
      <c r="H20" s="213">
        <v>2673.0218929999996</v>
      </c>
      <c r="I20" s="213">
        <v>2980.5705751999999</v>
      </c>
      <c r="J20" s="213">
        <v>2777.5604946799012</v>
      </c>
      <c r="K20" s="213">
        <v>3357.7121516039142</v>
      </c>
      <c r="L20" s="250">
        <v>3533.0522781491027</v>
      </c>
      <c r="M20" s="440" t="s">
        <v>330</v>
      </c>
      <c r="N20" s="249">
        <v>3522.2511328222213</v>
      </c>
      <c r="O20" s="213">
        <v>3782.0912373311216</v>
      </c>
      <c r="P20" s="213">
        <v>4018.524719678765</v>
      </c>
      <c r="Q20" s="213">
        <v>4120.7659908178284</v>
      </c>
      <c r="R20" s="213">
        <v>4321.6281949352633</v>
      </c>
      <c r="S20" s="250">
        <v>4331.6019793471787</v>
      </c>
    </row>
    <row r="21" spans="1:19" s="70" customFormat="1" ht="17.100000000000001" customHeight="1" x14ac:dyDescent="0.2">
      <c r="A21" s="516" t="s">
        <v>373</v>
      </c>
      <c r="B21" s="517">
        <v>44.878653000000007</v>
      </c>
      <c r="C21" s="518">
        <v>46.504679000000003</v>
      </c>
      <c r="D21" s="518">
        <v>63.844115000000002</v>
      </c>
      <c r="E21" s="518">
        <v>109.842995</v>
      </c>
      <c r="F21" s="518">
        <v>198.838674</v>
      </c>
      <c r="G21" s="518">
        <v>338.92732399999994</v>
      </c>
      <c r="H21" s="518">
        <v>404.54809299999999</v>
      </c>
      <c r="I21" s="518">
        <v>526.05787520000001</v>
      </c>
      <c r="J21" s="518">
        <v>728.86629467990156</v>
      </c>
      <c r="K21" s="518">
        <v>934.53679160391403</v>
      </c>
      <c r="L21" s="519">
        <v>1070.9043381491028</v>
      </c>
      <c r="M21" s="520" t="s">
        <v>373</v>
      </c>
      <c r="N21" s="517">
        <v>1111.2472428222209</v>
      </c>
      <c r="O21" s="518">
        <v>1195.4946773311217</v>
      </c>
      <c r="P21" s="518">
        <v>1209.2441596787653</v>
      </c>
      <c r="Q21" s="518">
        <v>1237.3117208178287</v>
      </c>
      <c r="R21" s="518">
        <v>770.97799793526258</v>
      </c>
      <c r="S21" s="519">
        <v>701.88466034717908</v>
      </c>
    </row>
    <row r="22" spans="1:19" s="521" customFormat="1" ht="17.7" customHeight="1" x14ac:dyDescent="0.2">
      <c r="A22" s="111" t="s">
        <v>331</v>
      </c>
      <c r="M22" s="111" t="s">
        <v>331</v>
      </c>
    </row>
    <row r="23" spans="1:19" s="70" customFormat="1" ht="15.6" customHeight="1" x14ac:dyDescent="0.2">
      <c r="A23" s="111" t="s">
        <v>332</v>
      </c>
      <c r="M23" s="111" t="s">
        <v>332</v>
      </c>
    </row>
    <row r="24" spans="1:19" s="70" customFormat="1" ht="15.6" customHeight="1" x14ac:dyDescent="0.2"/>
    <row r="25" spans="1:19" s="70" customFormat="1" ht="15.6" customHeight="1" x14ac:dyDescent="0.2">
      <c r="H25" s="213"/>
      <c r="I25" s="213"/>
      <c r="J25" s="213"/>
      <c r="K25" s="213"/>
      <c r="L25" s="213"/>
      <c r="N25" s="213"/>
    </row>
    <row r="26" spans="1:19" s="70" customFormat="1" ht="15.6" customHeight="1" x14ac:dyDescent="0.2">
      <c r="H26" s="213"/>
      <c r="I26" s="213"/>
      <c r="J26" s="213"/>
      <c r="K26" s="213"/>
      <c r="L26" s="213"/>
      <c r="N26" s="213"/>
    </row>
    <row r="27" spans="1:19" s="70" customFormat="1" ht="15.6" customHeight="1" x14ac:dyDescent="0.2">
      <c r="H27" s="213"/>
      <c r="I27" s="213"/>
      <c r="J27" s="213"/>
      <c r="K27" s="213"/>
      <c r="L27" s="213"/>
      <c r="N27" s="213"/>
    </row>
    <row r="28" spans="1:19" s="70" customFormat="1" ht="15.6" customHeight="1" x14ac:dyDescent="0.2">
      <c r="H28" s="213"/>
      <c r="I28" s="213"/>
      <c r="J28" s="213"/>
      <c r="K28" s="213"/>
      <c r="L28" s="213"/>
      <c r="N28" s="213"/>
    </row>
    <row r="29" spans="1:19" s="70" customFormat="1" ht="15.6" customHeight="1" x14ac:dyDescent="0.2">
      <c r="H29" s="213"/>
      <c r="I29" s="213"/>
      <c r="J29" s="213"/>
      <c r="K29" s="213"/>
      <c r="L29" s="213"/>
      <c r="N29" s="213"/>
    </row>
    <row r="30" spans="1:19" s="70" customFormat="1" ht="15.6" customHeight="1" x14ac:dyDescent="0.2">
      <c r="H30" s="213"/>
      <c r="I30" s="213"/>
      <c r="J30" s="213"/>
      <c r="K30" s="213"/>
      <c r="L30" s="213"/>
      <c r="N30" s="213"/>
    </row>
    <row r="31" spans="1:19" s="70" customFormat="1" ht="15.6" customHeight="1" x14ac:dyDescent="0.2">
      <c r="H31" s="213"/>
      <c r="I31" s="213"/>
      <c r="J31" s="213"/>
      <c r="K31" s="213"/>
      <c r="L31" s="213"/>
      <c r="N31" s="213"/>
    </row>
    <row r="32" spans="1:19" s="70" customFormat="1" ht="15.6" customHeight="1" x14ac:dyDescent="0.2">
      <c r="H32" s="213"/>
      <c r="I32" s="213"/>
      <c r="J32" s="213"/>
      <c r="K32" s="213"/>
      <c r="L32" s="213"/>
      <c r="N32" s="213"/>
    </row>
    <row r="33" spans="1:16" s="70" customFormat="1" ht="15.6" customHeight="1" x14ac:dyDescent="0.2">
      <c r="H33" s="213"/>
      <c r="I33" s="213"/>
      <c r="J33" s="213"/>
      <c r="K33" s="213"/>
      <c r="L33" s="213"/>
      <c r="N33" s="213"/>
    </row>
    <row r="34" spans="1:16" s="70" customFormat="1" ht="15.6" customHeight="1" x14ac:dyDescent="0.2">
      <c r="H34" s="213"/>
      <c r="I34" s="213"/>
      <c r="J34" s="213"/>
      <c r="K34" s="213"/>
      <c r="L34" s="213"/>
      <c r="N34" s="213"/>
    </row>
    <row r="35" spans="1:16" s="70" customFormat="1" ht="15.6" customHeight="1" x14ac:dyDescent="0.2">
      <c r="H35" s="213"/>
      <c r="I35" s="213"/>
      <c r="J35" s="213"/>
      <c r="K35" s="213"/>
      <c r="L35" s="213"/>
      <c r="N35" s="213"/>
    </row>
    <row r="36" spans="1:16" s="70" customFormat="1" ht="15.6" customHeight="1" x14ac:dyDescent="0.2">
      <c r="H36" s="213"/>
      <c r="I36" s="213"/>
      <c r="J36" s="213"/>
      <c r="K36" s="213"/>
      <c r="L36" s="213"/>
      <c r="N36" s="213"/>
    </row>
    <row r="37" spans="1:16" s="70" customFormat="1" ht="15.6" customHeight="1" x14ac:dyDescent="0.2">
      <c r="H37" s="213"/>
      <c r="I37" s="213"/>
      <c r="J37" s="213"/>
      <c r="K37" s="213"/>
      <c r="L37" s="213"/>
      <c r="N37" s="213"/>
    </row>
    <row r="38" spans="1:16" s="70" customFormat="1" ht="15.6" customHeight="1" x14ac:dyDescent="0.2">
      <c r="H38" s="213"/>
      <c r="I38" s="213"/>
      <c r="J38" s="213"/>
      <c r="K38" s="213"/>
      <c r="L38" s="213"/>
      <c r="N38" s="213"/>
    </row>
    <row r="39" spans="1:16" s="70" customFormat="1" ht="15.6" customHeight="1" x14ac:dyDescent="0.2">
      <c r="H39" s="213"/>
      <c r="I39" s="213"/>
      <c r="J39" s="213"/>
      <c r="K39" s="213"/>
      <c r="L39" s="213"/>
      <c r="N39" s="213"/>
    </row>
    <row r="40" spans="1:16" s="70" customFormat="1" ht="15.6" customHeight="1" x14ac:dyDescent="0.2">
      <c r="H40" s="213"/>
      <c r="I40" s="213"/>
      <c r="J40" s="213"/>
      <c r="K40" s="213"/>
      <c r="L40" s="213"/>
      <c r="N40" s="213"/>
      <c r="O40" s="68"/>
      <c r="P40" s="68"/>
    </row>
    <row r="41" spans="1:16" s="68" customFormat="1" ht="15.6" customHeight="1" x14ac:dyDescent="0.2">
      <c r="H41" s="522"/>
      <c r="I41" s="522"/>
      <c r="J41" s="522"/>
      <c r="K41" s="522"/>
      <c r="L41" s="522"/>
      <c r="N41" s="522"/>
    </row>
    <row r="42" spans="1:16" s="521" customFormat="1" ht="15.6" customHeight="1" x14ac:dyDescent="0.2">
      <c r="A42" s="68"/>
      <c r="M42" s="68"/>
    </row>
    <row r="43" spans="1:16" s="521" customFormat="1" ht="15.6" customHeight="1" x14ac:dyDescent="0.2">
      <c r="A43" s="68"/>
      <c r="M43" s="68"/>
    </row>
    <row r="44" spans="1:16" s="70" customFormat="1" x14ac:dyDescent="0.3">
      <c r="C44" s="66"/>
      <c r="D44" s="66"/>
      <c r="E44" s="523"/>
      <c r="F44" s="430"/>
    </row>
    <row r="45" spans="1:16" s="70" customFormat="1" x14ac:dyDescent="0.3">
      <c r="C45" s="66"/>
      <c r="D45" s="66"/>
      <c r="E45" s="523"/>
      <c r="F45" s="430"/>
    </row>
    <row r="46" spans="1:16" s="70" customFormat="1" x14ac:dyDescent="0.3">
      <c r="C46" s="66"/>
      <c r="D46" s="66"/>
      <c r="E46" s="523"/>
      <c r="F46" s="430"/>
    </row>
    <row r="47" spans="1:16" s="70" customFormat="1" x14ac:dyDescent="0.3">
      <c r="A47" s="524"/>
      <c r="B47" s="66"/>
      <c r="C47" s="66"/>
      <c r="D47" s="66"/>
      <c r="E47" s="523"/>
      <c r="F47" s="430"/>
      <c r="M47" s="524"/>
    </row>
    <row r="48" spans="1:16" s="70" customFormat="1" x14ac:dyDescent="0.3">
      <c r="A48" s="524"/>
      <c r="B48" s="66"/>
      <c r="C48" s="66"/>
      <c r="D48" s="66"/>
      <c r="E48" s="523"/>
      <c r="F48" s="430"/>
      <c r="M48" s="524"/>
    </row>
    <row r="49" spans="1:16" s="70" customFormat="1" x14ac:dyDescent="0.3">
      <c r="A49" s="66"/>
      <c r="B49" s="66"/>
      <c r="C49" s="66"/>
      <c r="D49" s="66"/>
      <c r="E49" s="523"/>
      <c r="F49" s="430"/>
      <c r="M49" s="66"/>
    </row>
    <row r="50" spans="1:16" s="70" customFormat="1" x14ac:dyDescent="0.3">
      <c r="A50" s="66"/>
      <c r="B50" s="66"/>
      <c r="C50" s="66"/>
      <c r="D50" s="66"/>
      <c r="E50" s="523"/>
      <c r="F50" s="430"/>
      <c r="M50" s="66"/>
    </row>
    <row r="51" spans="1:16" s="70" customFormat="1" x14ac:dyDescent="0.3">
      <c r="A51" s="524"/>
      <c r="B51" s="66"/>
      <c r="C51" s="66"/>
      <c r="D51" s="66"/>
      <c r="E51" s="434"/>
      <c r="F51" s="430"/>
      <c r="M51" s="524"/>
    </row>
    <row r="52" spans="1:16" s="70" customFormat="1" x14ac:dyDescent="0.3">
      <c r="A52" s="524"/>
      <c r="B52" s="66"/>
      <c r="C52" s="66"/>
      <c r="D52" s="66"/>
      <c r="E52" s="66"/>
      <c r="F52" s="66"/>
      <c r="M52" s="524"/>
    </row>
    <row r="53" spans="1:16" s="70" customFormat="1" x14ac:dyDescent="0.3">
      <c r="A53" s="66"/>
      <c r="B53" s="66"/>
      <c r="C53" s="66"/>
      <c r="D53" s="66"/>
      <c r="E53" s="66"/>
      <c r="F53" s="66"/>
      <c r="M53" s="66"/>
    </row>
    <row r="54" spans="1:16" s="70" customFormat="1" x14ac:dyDescent="0.3">
      <c r="A54" s="66"/>
      <c r="B54" s="66"/>
      <c r="C54" s="66"/>
      <c r="D54" s="66"/>
      <c r="E54" s="66"/>
      <c r="F54" s="66"/>
      <c r="M54" s="66"/>
    </row>
    <row r="55" spans="1:16" s="70" customFormat="1" x14ac:dyDescent="0.3">
      <c r="A55" s="66"/>
      <c r="B55" s="66"/>
      <c r="C55" s="66"/>
      <c r="D55" s="66"/>
      <c r="E55" s="66"/>
      <c r="F55" s="66"/>
      <c r="M55" s="66"/>
    </row>
    <row r="56" spans="1:16" s="70" customFormat="1" x14ac:dyDescent="0.3">
      <c r="A56" s="66"/>
      <c r="B56" s="66"/>
      <c r="C56" s="66"/>
      <c r="D56" s="66"/>
      <c r="E56" s="66"/>
      <c r="F56" s="66"/>
      <c r="M56" s="66"/>
    </row>
    <row r="57" spans="1:16" s="70" customFormat="1" x14ac:dyDescent="0.3">
      <c r="A57" s="66"/>
      <c r="B57" s="66"/>
      <c r="C57" s="66"/>
      <c r="D57" s="66"/>
      <c r="E57" s="66"/>
      <c r="F57" s="66"/>
      <c r="M57" s="66"/>
    </row>
    <row r="58" spans="1:16" s="70" customFormat="1" x14ac:dyDescent="0.3">
      <c r="A58" s="66"/>
      <c r="B58" s="66"/>
      <c r="C58" s="66"/>
      <c r="D58" s="66"/>
      <c r="E58" s="66"/>
      <c r="F58" s="66"/>
      <c r="M58" s="66"/>
    </row>
    <row r="59" spans="1:16" s="70" customFormat="1" x14ac:dyDescent="0.3">
      <c r="A59" s="66"/>
      <c r="B59" s="66"/>
      <c r="C59" s="66"/>
      <c r="D59" s="66"/>
      <c r="E59" s="66"/>
      <c r="F59" s="66"/>
      <c r="M59" s="66"/>
    </row>
    <row r="60" spans="1:16" s="70" customFormat="1" x14ac:dyDescent="0.3">
      <c r="A60" s="66"/>
      <c r="B60" s="66"/>
      <c r="C60" s="66"/>
      <c r="D60" s="66"/>
      <c r="E60" s="66"/>
      <c r="F60" s="66"/>
      <c r="M60" s="66"/>
    </row>
    <row r="61" spans="1:16" s="70" customFormat="1" x14ac:dyDescent="0.3">
      <c r="A61" s="66"/>
      <c r="B61" s="66"/>
      <c r="C61" s="66"/>
      <c r="D61" s="66"/>
      <c r="E61" s="66"/>
      <c r="F61" s="66"/>
      <c r="M61" s="66"/>
    </row>
    <row r="62" spans="1:16" s="70" customFormat="1" x14ac:dyDescent="0.3">
      <c r="A62" s="66"/>
      <c r="B62" s="66"/>
      <c r="C62" s="66"/>
      <c r="D62" s="66"/>
      <c r="E62" s="66"/>
      <c r="F62" s="66"/>
      <c r="G62" s="68"/>
      <c r="H62" s="68"/>
      <c r="I62" s="68"/>
      <c r="J62" s="68"/>
      <c r="K62" s="68"/>
      <c r="L62" s="68"/>
      <c r="M62" s="66"/>
      <c r="N62" s="68"/>
      <c r="O62" s="68"/>
      <c r="P62" s="68"/>
    </row>
    <row r="63" spans="1:16" s="68" customFormat="1" x14ac:dyDescent="0.3">
      <c r="A63" s="64"/>
      <c r="B63" s="66"/>
      <c r="C63" s="66"/>
      <c r="D63" s="66"/>
      <c r="E63" s="66"/>
      <c r="F63" s="66"/>
      <c r="G63" s="64"/>
      <c r="H63" s="64"/>
      <c r="I63" s="64"/>
      <c r="J63" s="64"/>
      <c r="K63" s="64"/>
      <c r="L63" s="64"/>
      <c r="M63" s="64"/>
      <c r="N63" s="64"/>
      <c r="O63" s="64"/>
      <c r="P63" s="64"/>
    </row>
    <row r="64" spans="1:16" x14ac:dyDescent="0.3">
      <c r="A64" s="64"/>
      <c r="M64" s="64"/>
    </row>
    <row r="65" spans="1:13" x14ac:dyDescent="0.3">
      <c r="A65" s="64"/>
      <c r="M65" s="64"/>
    </row>
    <row r="66" spans="1:13" x14ac:dyDescent="0.3">
      <c r="A66" s="64"/>
      <c r="M66" s="64"/>
    </row>
    <row r="67" spans="1:13" x14ac:dyDescent="0.3">
      <c r="A67" s="64"/>
      <c r="M67" s="64"/>
    </row>
    <row r="68" spans="1:13" x14ac:dyDescent="0.3">
      <c r="A68" s="64"/>
      <c r="M68" s="64"/>
    </row>
    <row r="69" spans="1:13" x14ac:dyDescent="0.3">
      <c r="A69" s="64"/>
      <c r="M69" s="64"/>
    </row>
    <row r="70" spans="1:13" x14ac:dyDescent="0.3">
      <c r="A70" s="64"/>
      <c r="M70" s="64"/>
    </row>
    <row r="71" spans="1:13" x14ac:dyDescent="0.3">
      <c r="A71" s="64"/>
      <c r="M71" s="64"/>
    </row>
    <row r="72" spans="1:13" x14ac:dyDescent="0.3">
      <c r="A72" s="64"/>
      <c r="M72" s="64"/>
    </row>
    <row r="73" spans="1:13" x14ac:dyDescent="0.3">
      <c r="A73" s="64"/>
      <c r="M73" s="64"/>
    </row>
    <row r="74" spans="1:13" x14ac:dyDescent="0.3">
      <c r="A74" s="64"/>
      <c r="M74" s="64"/>
    </row>
    <row r="76" spans="1:13" x14ac:dyDescent="0.3">
      <c r="A76" s="64"/>
      <c r="M76" s="64"/>
    </row>
    <row r="77" spans="1:13" x14ac:dyDescent="0.3">
      <c r="A77" s="64"/>
      <c r="M77" s="64"/>
    </row>
    <row r="78" spans="1:13" x14ac:dyDescent="0.3">
      <c r="A78" s="64"/>
      <c r="M78" s="64"/>
    </row>
    <row r="79" spans="1:13" x14ac:dyDescent="0.3">
      <c r="A79" s="64"/>
      <c r="M79" s="64"/>
    </row>
  </sheetData>
  <mergeCells count="6">
    <mergeCell ref="A1:L1"/>
    <mergeCell ref="M1:S1"/>
    <mergeCell ref="A3:A4"/>
    <mergeCell ref="M3:M4"/>
    <mergeCell ref="B4:L4"/>
    <mergeCell ref="N4:S4"/>
  </mergeCells>
  <conditionalFormatting sqref="A5:S21">
    <cfRule type="expression" dxfId="45" priority="1">
      <formula>MOD(ROW(),2)=0</formula>
    </cfRule>
  </conditionalFormatting>
  <hyperlinks>
    <hyperlink ref="L2" location="Inhalt!A54" display="zurück"/>
    <hyperlink ref="S2" location="Inhalt!A54"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9"/>
  <sheetViews>
    <sheetView showGridLines="0" view="pageLayout" topLeftCell="I1" zoomScaleNormal="100" workbookViewId="0">
      <selection activeCell="K16" sqref="K16"/>
    </sheetView>
  </sheetViews>
  <sheetFormatPr baseColWidth="10" defaultColWidth="10.44140625" defaultRowHeight="14.4" x14ac:dyDescent="0.3"/>
  <cols>
    <col min="1" max="1" width="25" style="10" customWidth="1"/>
    <col min="2" max="2" width="10" style="372" customWidth="1"/>
    <col min="3" max="3" width="10" style="372" hidden="1" customWidth="1"/>
    <col min="4" max="4" width="10" style="372" customWidth="1"/>
    <col min="5" max="7" width="10" style="372" hidden="1" customWidth="1"/>
    <col min="8" max="8" width="9.6640625" style="372" hidden="1" customWidth="1"/>
    <col min="9" max="12" width="9.6640625" style="372" customWidth="1"/>
    <col min="13" max="13" width="25" style="10" customWidth="1"/>
    <col min="14" max="16" width="9.6640625" style="372" customWidth="1"/>
    <col min="17" max="18" width="9.6640625" style="64" customWidth="1"/>
    <col min="19" max="16384" width="10.44140625" style="64"/>
  </cols>
  <sheetData>
    <row r="1" spans="1:22" ht="29.7" customHeight="1" x14ac:dyDescent="0.3">
      <c r="A1" s="991" t="s">
        <v>471</v>
      </c>
      <c r="B1" s="991"/>
      <c r="C1" s="991"/>
      <c r="D1" s="991"/>
      <c r="E1" s="991"/>
      <c r="F1" s="991"/>
      <c r="G1" s="991"/>
      <c r="H1" s="991"/>
      <c r="I1" s="991"/>
      <c r="J1" s="991"/>
      <c r="K1" s="991"/>
      <c r="L1" s="991"/>
      <c r="M1" s="991" t="str">
        <f>A1</f>
        <v>M.12  Wärmeerzeugung aus KWK nach Energieträgern 2003 - 2019 und Anteile 2019</v>
      </c>
      <c r="N1" s="991"/>
      <c r="O1" s="991"/>
      <c r="P1" s="991"/>
      <c r="Q1" s="991"/>
      <c r="R1" s="991"/>
      <c r="S1" s="991"/>
      <c r="T1" s="142"/>
      <c r="U1" s="142"/>
      <c r="V1" s="142"/>
    </row>
    <row r="2" spans="1:22" ht="14.7" customHeight="1" x14ac:dyDescent="0.3">
      <c r="A2" s="310" t="s">
        <v>789</v>
      </c>
      <c r="H2" s="525"/>
      <c r="L2" s="267" t="s">
        <v>156</v>
      </c>
      <c r="M2" s="115" t="str">
        <f>A2</f>
        <v>Stand 01.06.2021</v>
      </c>
      <c r="N2" s="525"/>
      <c r="S2" s="267" t="s">
        <v>156</v>
      </c>
    </row>
    <row r="3" spans="1:22" s="68" customFormat="1" ht="19.2" customHeight="1" x14ac:dyDescent="0.2">
      <c r="A3" s="1034" t="s">
        <v>240</v>
      </c>
      <c r="B3" s="69">
        <v>2003</v>
      </c>
      <c r="C3" s="243">
        <v>2004</v>
      </c>
      <c r="D3" s="243">
        <v>2005</v>
      </c>
      <c r="E3" s="243">
        <v>2006</v>
      </c>
      <c r="F3" s="243">
        <v>2007</v>
      </c>
      <c r="G3" s="243">
        <v>2008</v>
      </c>
      <c r="H3" s="243">
        <v>2009</v>
      </c>
      <c r="I3" s="243">
        <v>2010</v>
      </c>
      <c r="J3" s="243">
        <v>2011</v>
      </c>
      <c r="K3" s="243">
        <v>2012</v>
      </c>
      <c r="L3" s="243">
        <v>2013</v>
      </c>
      <c r="M3" s="1034" t="s">
        <v>240</v>
      </c>
      <c r="N3" s="243">
        <v>2014</v>
      </c>
      <c r="O3" s="69">
        <v>2015</v>
      </c>
      <c r="P3" s="69">
        <v>2016</v>
      </c>
      <c r="Q3" s="269">
        <v>2017</v>
      </c>
      <c r="R3" s="69">
        <v>2018</v>
      </c>
      <c r="S3" s="69">
        <v>2019</v>
      </c>
    </row>
    <row r="4" spans="1:22" s="68" customFormat="1" ht="19.2" customHeight="1" x14ac:dyDescent="0.2">
      <c r="A4" s="1035"/>
      <c r="B4" s="997" t="s">
        <v>241</v>
      </c>
      <c r="C4" s="998"/>
      <c r="D4" s="998"/>
      <c r="E4" s="998"/>
      <c r="F4" s="998"/>
      <c r="G4" s="998"/>
      <c r="H4" s="998"/>
      <c r="I4" s="998"/>
      <c r="J4" s="998"/>
      <c r="K4" s="998"/>
      <c r="L4" s="999"/>
      <c r="M4" s="1035"/>
      <c r="N4" s="997" t="s">
        <v>241</v>
      </c>
      <c r="O4" s="998"/>
      <c r="P4" s="998"/>
      <c r="Q4" s="998"/>
      <c r="R4" s="998"/>
      <c r="S4" s="999"/>
    </row>
    <row r="5" spans="1:22" s="70" customFormat="1" ht="17.100000000000001" customHeight="1" x14ac:dyDescent="0.2">
      <c r="A5" s="244"/>
      <c r="B5" s="526"/>
      <c r="C5" s="527"/>
      <c r="D5" s="527"/>
      <c r="E5" s="527"/>
      <c r="F5" s="527"/>
      <c r="G5" s="527"/>
      <c r="H5" s="527"/>
      <c r="I5" s="527"/>
      <c r="J5" s="527"/>
      <c r="K5" s="527"/>
      <c r="L5" s="528"/>
      <c r="M5" s="244"/>
      <c r="N5" s="527"/>
      <c r="O5" s="527"/>
      <c r="P5" s="527"/>
      <c r="Q5" s="527"/>
      <c r="R5" s="527"/>
      <c r="S5" s="529"/>
    </row>
    <row r="6" spans="1:22" s="70" customFormat="1" ht="17.100000000000001" customHeight="1" x14ac:dyDescent="0.2">
      <c r="A6" s="440" t="s">
        <v>311</v>
      </c>
      <c r="B6" s="249">
        <v>6133.9520000000002</v>
      </c>
      <c r="C6" s="213">
        <v>5845.4629999999997</v>
      </c>
      <c r="D6" s="213">
        <v>5440.4656999999997</v>
      </c>
      <c r="E6" s="213">
        <v>5816.7057000000004</v>
      </c>
      <c r="F6" s="213">
        <v>5050.3958000000002</v>
      </c>
      <c r="G6" s="213">
        <v>4821.4034000000001</v>
      </c>
      <c r="H6" s="213">
        <v>5401.2354999999998</v>
      </c>
      <c r="I6" s="213">
        <v>5715.3575999999994</v>
      </c>
      <c r="J6" s="213">
        <v>4771.6890999999996</v>
      </c>
      <c r="K6" s="213">
        <v>5541.5613200000007</v>
      </c>
      <c r="L6" s="250">
        <v>5383.8133200000002</v>
      </c>
      <c r="M6" s="440" t="s">
        <v>311</v>
      </c>
      <c r="N6" s="213">
        <v>5003.0029399999994</v>
      </c>
      <c r="O6" s="213">
        <v>5287.6461200000003</v>
      </c>
      <c r="P6" s="213">
        <v>5377.1731399999999</v>
      </c>
      <c r="Q6" s="213">
        <v>5418.6867000000002</v>
      </c>
      <c r="R6" s="213">
        <v>5465.652</v>
      </c>
      <c r="S6" s="250">
        <v>4997.9269999999997</v>
      </c>
    </row>
    <row r="7" spans="1:22" s="70" customFormat="1" ht="17.100000000000001" customHeight="1" x14ac:dyDescent="0.2">
      <c r="A7" s="353" t="s">
        <v>312</v>
      </c>
      <c r="B7" s="249">
        <v>4261.96</v>
      </c>
      <c r="C7" s="213">
        <v>4152.8050000000003</v>
      </c>
      <c r="D7" s="213">
        <v>3708.018</v>
      </c>
      <c r="E7" s="213">
        <v>3784.1819999999998</v>
      </c>
      <c r="F7" s="213">
        <v>3353.2640000000001</v>
      </c>
      <c r="G7" s="213">
        <v>3030.556</v>
      </c>
      <c r="H7" s="213">
        <v>3371.808</v>
      </c>
      <c r="I7" s="213">
        <v>3652.7838999999999</v>
      </c>
      <c r="J7" s="213">
        <v>2617.5770000000002</v>
      </c>
      <c r="K7" s="213">
        <v>3119.5884000000001</v>
      </c>
      <c r="L7" s="250">
        <v>3169.4704400000001</v>
      </c>
      <c r="M7" s="353" t="s">
        <v>312</v>
      </c>
      <c r="N7" s="213">
        <v>2837.7538899999995</v>
      </c>
      <c r="O7" s="213">
        <v>2959.5713700000001</v>
      </c>
      <c r="P7" s="213">
        <v>2881.1106099999997</v>
      </c>
      <c r="Q7" s="213">
        <v>2857.75821</v>
      </c>
      <c r="R7" s="213">
        <v>2840.1529999999998</v>
      </c>
      <c r="S7" s="250">
        <v>2102.8319999999999</v>
      </c>
    </row>
    <row r="8" spans="1:22" s="70" customFormat="1" ht="17.100000000000001" customHeight="1" x14ac:dyDescent="0.2">
      <c r="A8" s="353" t="s">
        <v>313</v>
      </c>
      <c r="B8" s="249">
        <v>971.44</v>
      </c>
      <c r="C8" s="213">
        <v>804.14</v>
      </c>
      <c r="D8" s="213">
        <v>747.04100000000005</v>
      </c>
      <c r="E8" s="213">
        <v>1017.597</v>
      </c>
      <c r="F8" s="213">
        <v>739.05799999999999</v>
      </c>
      <c r="G8" s="213">
        <v>585.96699999999998</v>
      </c>
      <c r="H8" s="213">
        <v>816.07100000000003</v>
      </c>
      <c r="I8" s="213">
        <v>927.00630000000001</v>
      </c>
      <c r="J8" s="213">
        <v>819.55899999999997</v>
      </c>
      <c r="K8" s="213">
        <v>1087.3088</v>
      </c>
      <c r="L8" s="250">
        <v>838.26360999999997</v>
      </c>
      <c r="M8" s="353" t="s">
        <v>313</v>
      </c>
      <c r="N8" s="213">
        <v>1223.4309599999999</v>
      </c>
      <c r="O8" s="213">
        <v>1134.2526499999999</v>
      </c>
      <c r="P8" s="213">
        <v>1140.3134</v>
      </c>
      <c r="Q8" s="213">
        <v>1124.8991400000002</v>
      </c>
      <c r="R8" s="213">
        <v>829.91700000000003</v>
      </c>
      <c r="S8" s="250">
        <v>867.428</v>
      </c>
    </row>
    <row r="9" spans="1:22" s="70" customFormat="1" ht="17.100000000000001" customHeight="1" x14ac:dyDescent="0.2">
      <c r="A9" s="353" t="s">
        <v>314</v>
      </c>
      <c r="B9" s="249">
        <v>900.55200000000002</v>
      </c>
      <c r="C9" s="213">
        <v>888.51800000000003</v>
      </c>
      <c r="D9" s="213">
        <v>985.4067</v>
      </c>
      <c r="E9" s="213">
        <v>1014.9267</v>
      </c>
      <c r="F9" s="213">
        <v>958.07380000000001</v>
      </c>
      <c r="G9" s="213">
        <v>1204.8804</v>
      </c>
      <c r="H9" s="213">
        <v>1213.3565000000001</v>
      </c>
      <c r="I9" s="213">
        <v>1135.5673999999999</v>
      </c>
      <c r="J9" s="213">
        <v>1334.5531000000001</v>
      </c>
      <c r="K9" s="213">
        <v>1334.6641200000001</v>
      </c>
      <c r="L9" s="250">
        <v>1376.07927</v>
      </c>
      <c r="M9" s="353" t="s">
        <v>314</v>
      </c>
      <c r="N9" s="213">
        <v>941.8180900000001</v>
      </c>
      <c r="O9" s="213">
        <v>1193.8221000000001</v>
      </c>
      <c r="P9" s="213">
        <v>1355.7491299999999</v>
      </c>
      <c r="Q9" s="213">
        <v>1436.02935</v>
      </c>
      <c r="R9" s="213">
        <v>1795.5820000000001</v>
      </c>
      <c r="S9" s="250">
        <v>2027.6669999999999</v>
      </c>
    </row>
    <row r="10" spans="1:22" s="70" customFormat="1" ht="17.100000000000001" customHeight="1" x14ac:dyDescent="0.2">
      <c r="A10" s="440" t="s">
        <v>316</v>
      </c>
      <c r="B10" s="249">
        <f t="shared" ref="B10:S10" si="0">B11+B12+B14+B16</f>
        <v>212.27099999999999</v>
      </c>
      <c r="C10" s="213">
        <f t="shared" si="0"/>
        <v>220.25</v>
      </c>
      <c r="D10" s="213">
        <f t="shared" si="0"/>
        <v>251.73949999999999</v>
      </c>
      <c r="E10" s="213">
        <f t="shared" si="0"/>
        <v>440.75838999881125</v>
      </c>
      <c r="F10" s="213">
        <f t="shared" si="0"/>
        <v>593.0619553807976</v>
      </c>
      <c r="G10" s="213">
        <f t="shared" si="0"/>
        <v>769.40929629590812</v>
      </c>
      <c r="H10" s="213">
        <f t="shared" si="0"/>
        <v>877.09947524994629</v>
      </c>
      <c r="I10" s="213">
        <f t="shared" si="0"/>
        <v>1276.7914101692193</v>
      </c>
      <c r="J10" s="213">
        <f t="shared" si="0"/>
        <v>1485.6170950444446</v>
      </c>
      <c r="K10" s="213">
        <f t="shared" si="0"/>
        <v>1801.5434122677038</v>
      </c>
      <c r="L10" s="250">
        <f>L11+L12+L14+L16</f>
        <v>1928.2145740444444</v>
      </c>
      <c r="M10" s="440" t="s">
        <v>316</v>
      </c>
      <c r="N10" s="213">
        <f t="shared" si="0"/>
        <v>2002.7786916666664</v>
      </c>
      <c r="O10" s="213">
        <f t="shared" si="0"/>
        <v>2084.6014710222221</v>
      </c>
      <c r="P10" s="213">
        <f t="shared" si="0"/>
        <v>2083.1573490333335</v>
      </c>
      <c r="Q10" s="213">
        <f t="shared" si="0"/>
        <v>2155.0774968111114</v>
      </c>
      <c r="R10" s="213">
        <f t="shared" si="0"/>
        <v>2505.2015700000002</v>
      </c>
      <c r="S10" s="250">
        <f t="shared" si="0"/>
        <v>2583.2919849999998</v>
      </c>
    </row>
    <row r="11" spans="1:22" s="70" customFormat="1" ht="17.100000000000001" customHeight="1" x14ac:dyDescent="0.2">
      <c r="A11" s="353" t="s">
        <v>322</v>
      </c>
      <c r="B11" s="249">
        <v>0</v>
      </c>
      <c r="C11" s="213">
        <v>0</v>
      </c>
      <c r="D11" s="213">
        <v>0</v>
      </c>
      <c r="E11" s="213">
        <v>0</v>
      </c>
      <c r="F11" s="213">
        <v>0</v>
      </c>
      <c r="G11" s="213">
        <v>0</v>
      </c>
      <c r="H11" s="213">
        <v>0</v>
      </c>
      <c r="I11" s="213">
        <v>1.3320000000000001</v>
      </c>
      <c r="J11" s="213">
        <v>19.373900000000003</v>
      </c>
      <c r="K11" s="213">
        <v>66.349600000000009</v>
      </c>
      <c r="L11" s="250">
        <v>61.058330000000005</v>
      </c>
      <c r="M11" s="353" t="s">
        <v>322</v>
      </c>
      <c r="N11" s="213">
        <v>108.9502</v>
      </c>
      <c r="O11" s="213">
        <v>136.58601000000002</v>
      </c>
      <c r="P11" s="213">
        <v>122.67100000000001</v>
      </c>
      <c r="Q11" s="213">
        <v>109.691</v>
      </c>
      <c r="R11" s="213">
        <v>108.078</v>
      </c>
      <c r="S11" s="250">
        <v>93.63</v>
      </c>
    </row>
    <row r="12" spans="1:22" s="70" customFormat="1" ht="17.100000000000001" customHeight="1" x14ac:dyDescent="0.2">
      <c r="A12" s="353" t="s">
        <v>372</v>
      </c>
      <c r="B12" s="249">
        <v>0</v>
      </c>
      <c r="C12" s="213">
        <v>0</v>
      </c>
      <c r="D12" s="213">
        <v>0</v>
      </c>
      <c r="E12" s="213">
        <v>76.320949999999982</v>
      </c>
      <c r="F12" s="213">
        <v>175.97208900000001</v>
      </c>
      <c r="G12" s="213">
        <v>331.62537299999997</v>
      </c>
      <c r="H12" s="213">
        <v>413.18638199999998</v>
      </c>
      <c r="I12" s="213">
        <v>561.98613939999996</v>
      </c>
      <c r="J12" s="213">
        <v>803.30525060000002</v>
      </c>
      <c r="K12" s="213">
        <v>1073.002207225197</v>
      </c>
      <c r="L12" s="250">
        <v>1218.2257495999997</v>
      </c>
      <c r="M12" s="353" t="s">
        <v>372</v>
      </c>
      <c r="N12" s="213">
        <v>1272.9661949999997</v>
      </c>
      <c r="O12" s="213">
        <v>1322.6561287999998</v>
      </c>
      <c r="P12" s="213">
        <v>1331.0121557</v>
      </c>
      <c r="Q12" s="213">
        <v>1357.4240657000003</v>
      </c>
      <c r="R12" s="213">
        <v>1701.5997299999999</v>
      </c>
      <c r="S12" s="250">
        <v>1804.5328900000002</v>
      </c>
    </row>
    <row r="13" spans="1:22" s="70" customFormat="1" ht="17.100000000000001" customHeight="1" x14ac:dyDescent="0.2">
      <c r="A13" s="515" t="s">
        <v>373</v>
      </c>
      <c r="B13" s="249" t="s">
        <v>472</v>
      </c>
      <c r="C13" s="213" t="s">
        <v>472</v>
      </c>
      <c r="D13" s="213" t="s">
        <v>472</v>
      </c>
      <c r="E13" s="213">
        <v>76.320949999999982</v>
      </c>
      <c r="F13" s="213">
        <v>175.97208900000001</v>
      </c>
      <c r="G13" s="213">
        <v>331.62537299999997</v>
      </c>
      <c r="H13" s="213">
        <v>406.13668199999995</v>
      </c>
      <c r="I13" s="213">
        <v>548.48483939999994</v>
      </c>
      <c r="J13" s="213">
        <v>773.33235060000004</v>
      </c>
      <c r="K13" s="213">
        <v>929.98470420000001</v>
      </c>
      <c r="L13" s="250">
        <v>1029.5559995999997</v>
      </c>
      <c r="M13" s="515" t="s">
        <v>373</v>
      </c>
      <c r="N13" s="213">
        <v>1084.7334449999998</v>
      </c>
      <c r="O13" s="213">
        <v>1110.9869587999999</v>
      </c>
      <c r="P13" s="213">
        <v>1133.6683456999999</v>
      </c>
      <c r="Q13" s="213">
        <v>1164.0952057000002</v>
      </c>
      <c r="R13" s="213">
        <v>794.6097299999999</v>
      </c>
      <c r="S13" s="250">
        <v>725.15688999999998</v>
      </c>
    </row>
    <row r="14" spans="1:22" s="70" customFormat="1" ht="17.100000000000001" customHeight="1" x14ac:dyDescent="0.2">
      <c r="A14" s="353" t="s">
        <v>324</v>
      </c>
      <c r="B14" s="249">
        <v>15.493</v>
      </c>
      <c r="C14" s="213">
        <v>12.677</v>
      </c>
      <c r="D14" s="213">
        <v>5.3819999999999997</v>
      </c>
      <c r="E14" s="213">
        <v>59.43743999881125</v>
      </c>
      <c r="F14" s="213">
        <v>65.297366380797598</v>
      </c>
      <c r="G14" s="213">
        <v>67.25442329590814</v>
      </c>
      <c r="H14" s="213">
        <v>68.415093249946338</v>
      </c>
      <c r="I14" s="213">
        <v>71.431620769219322</v>
      </c>
      <c r="J14" s="213">
        <v>67.876444444444459</v>
      </c>
      <c r="K14" s="213">
        <v>74.747105042506661</v>
      </c>
      <c r="L14" s="250">
        <v>77.502494444444437</v>
      </c>
      <c r="M14" s="353" t="s">
        <v>324</v>
      </c>
      <c r="N14" s="213">
        <v>80.92879666666667</v>
      </c>
      <c r="O14" s="213">
        <v>77.645832222222211</v>
      </c>
      <c r="P14" s="213">
        <v>77.393693333333331</v>
      </c>
      <c r="Q14" s="213">
        <v>83.146931111111101</v>
      </c>
      <c r="R14" s="213">
        <v>90.235839999999996</v>
      </c>
      <c r="S14" s="250">
        <v>83.970095000000001</v>
      </c>
    </row>
    <row r="15" spans="1:22" s="70" customFormat="1" ht="17.100000000000001" customHeight="1" x14ac:dyDescent="0.2">
      <c r="A15" s="515" t="s">
        <v>373</v>
      </c>
      <c r="B15" s="249" t="s">
        <v>472</v>
      </c>
      <c r="C15" s="213" t="s">
        <v>472</v>
      </c>
      <c r="D15" s="213" t="s">
        <v>472</v>
      </c>
      <c r="E15" s="213">
        <v>54.547439998811249</v>
      </c>
      <c r="F15" s="213">
        <v>59.822366380797604</v>
      </c>
      <c r="G15" s="213">
        <v>62.165423295908141</v>
      </c>
      <c r="H15" s="213">
        <v>64.211093249946344</v>
      </c>
      <c r="I15" s="213">
        <v>66.190620769219322</v>
      </c>
      <c r="J15" s="213">
        <v>62.690444444444452</v>
      </c>
      <c r="K15" s="213">
        <v>65.370105042506665</v>
      </c>
      <c r="L15" s="250">
        <v>66.271494444444443</v>
      </c>
      <c r="M15" s="515" t="s">
        <v>373</v>
      </c>
      <c r="N15" s="213">
        <v>70.568186666666676</v>
      </c>
      <c r="O15" s="213">
        <v>71.570132222222213</v>
      </c>
      <c r="P15" s="213">
        <v>71.349693333333335</v>
      </c>
      <c r="Q15" s="213">
        <v>75.826931111111108</v>
      </c>
      <c r="R15" s="213">
        <v>0</v>
      </c>
      <c r="S15" s="250">
        <v>0</v>
      </c>
    </row>
    <row r="16" spans="1:22" s="70" customFormat="1" ht="17.100000000000001" customHeight="1" x14ac:dyDescent="0.2">
      <c r="A16" s="353" t="s">
        <v>376</v>
      </c>
      <c r="B16" s="249">
        <v>196.77799999999999</v>
      </c>
      <c r="C16" s="213">
        <v>207.57300000000001</v>
      </c>
      <c r="D16" s="213">
        <v>246.35749999999999</v>
      </c>
      <c r="E16" s="213">
        <v>305</v>
      </c>
      <c r="F16" s="213">
        <v>351.79250000000002</v>
      </c>
      <c r="G16" s="213">
        <v>370.52949999999998</v>
      </c>
      <c r="H16" s="213">
        <v>395.49799999999999</v>
      </c>
      <c r="I16" s="213">
        <v>642.04165</v>
      </c>
      <c r="J16" s="213">
        <v>595.06150000000002</v>
      </c>
      <c r="K16" s="213">
        <v>587.44449999999995</v>
      </c>
      <c r="L16" s="250">
        <v>571.428</v>
      </c>
      <c r="M16" s="353" t="s">
        <v>376</v>
      </c>
      <c r="N16" s="213">
        <v>539.93349999999998</v>
      </c>
      <c r="O16" s="213">
        <v>547.71349999999995</v>
      </c>
      <c r="P16" s="213">
        <v>552.08050000000003</v>
      </c>
      <c r="Q16" s="213">
        <v>604.81550000000004</v>
      </c>
      <c r="R16" s="213">
        <v>605.28800000000001</v>
      </c>
      <c r="S16" s="250">
        <v>601.15899999999999</v>
      </c>
    </row>
    <row r="17" spans="1:19" s="70" customFormat="1" ht="17.100000000000001" customHeight="1" x14ac:dyDescent="0.2">
      <c r="A17" s="440" t="s">
        <v>326</v>
      </c>
      <c r="B17" s="249">
        <v>196.77799999999999</v>
      </c>
      <c r="C17" s="213">
        <v>207.57300000000001</v>
      </c>
      <c r="D17" s="213">
        <v>246.35749999999999</v>
      </c>
      <c r="E17" s="213">
        <v>305</v>
      </c>
      <c r="F17" s="213">
        <v>351.79250000000002</v>
      </c>
      <c r="G17" s="213">
        <v>370.52949999999998</v>
      </c>
      <c r="H17" s="213">
        <v>395.49799999999999</v>
      </c>
      <c r="I17" s="213">
        <v>642.04165</v>
      </c>
      <c r="J17" s="213">
        <v>595.06150000000002</v>
      </c>
      <c r="K17" s="213">
        <v>591.42650000000003</v>
      </c>
      <c r="L17" s="250">
        <v>571.428</v>
      </c>
      <c r="M17" s="440" t="s">
        <v>326</v>
      </c>
      <c r="N17" s="213">
        <v>539.93349999999998</v>
      </c>
      <c r="O17" s="213">
        <v>547.71349999999995</v>
      </c>
      <c r="P17" s="213">
        <v>552.08050000000003</v>
      </c>
      <c r="Q17" s="213">
        <v>604.81550000000004</v>
      </c>
      <c r="R17" s="213">
        <v>605.28800000000001</v>
      </c>
      <c r="S17" s="250">
        <v>601.15899999999999</v>
      </c>
    </row>
    <row r="18" spans="1:19" s="70" customFormat="1" ht="17.100000000000001" customHeight="1" x14ac:dyDescent="0.2">
      <c r="A18" s="440" t="s">
        <v>327</v>
      </c>
      <c r="B18" s="249">
        <v>0</v>
      </c>
      <c r="C18" s="213">
        <v>0</v>
      </c>
      <c r="D18" s="213">
        <v>0</v>
      </c>
      <c r="E18" s="213">
        <v>0</v>
      </c>
      <c r="F18" s="213">
        <v>0</v>
      </c>
      <c r="G18" s="213">
        <v>0</v>
      </c>
      <c r="H18" s="213">
        <v>0</v>
      </c>
      <c r="I18" s="213">
        <v>0</v>
      </c>
      <c r="J18" s="213">
        <v>0</v>
      </c>
      <c r="K18" s="213">
        <v>0</v>
      </c>
      <c r="L18" s="250">
        <v>0</v>
      </c>
      <c r="M18" s="440" t="s">
        <v>327</v>
      </c>
      <c r="N18" s="213">
        <v>0</v>
      </c>
      <c r="O18" s="213">
        <v>0</v>
      </c>
      <c r="P18" s="213">
        <v>0</v>
      </c>
      <c r="Q18" s="213">
        <v>0</v>
      </c>
      <c r="R18" s="213">
        <v>0</v>
      </c>
      <c r="S18" s="250">
        <v>0</v>
      </c>
    </row>
    <row r="19" spans="1:19" s="70" customFormat="1" ht="17.100000000000001" customHeight="1" x14ac:dyDescent="0.2">
      <c r="A19" s="440"/>
      <c r="B19" s="249"/>
      <c r="C19" s="213"/>
      <c r="D19" s="213"/>
      <c r="E19" s="213"/>
      <c r="F19" s="213"/>
      <c r="G19" s="213"/>
      <c r="H19" s="213"/>
      <c r="I19" s="213"/>
      <c r="J19" s="213"/>
      <c r="K19" s="213"/>
      <c r="L19" s="250"/>
      <c r="M19" s="440"/>
      <c r="N19" s="213"/>
      <c r="O19" s="213"/>
      <c r="P19" s="213"/>
      <c r="Q19" s="213"/>
      <c r="R19" s="213"/>
      <c r="S19" s="250"/>
    </row>
    <row r="20" spans="1:19" s="70" customFormat="1" ht="17.100000000000001" customHeight="1" x14ac:dyDescent="0.2">
      <c r="A20" s="440" t="s">
        <v>330</v>
      </c>
      <c r="B20" s="249">
        <v>6941.9269999999997</v>
      </c>
      <c r="C20" s="213">
        <v>6698.2460000000001</v>
      </c>
      <c r="D20" s="213">
        <v>6367.3006999999998</v>
      </c>
      <c r="E20" s="213">
        <v>7013.5120899988115</v>
      </c>
      <c r="F20" s="213">
        <v>6378.2882553807976</v>
      </c>
      <c r="G20" s="213">
        <v>6211.5801962959076</v>
      </c>
      <c r="H20" s="213">
        <v>7033.2319752499461</v>
      </c>
      <c r="I20" s="213">
        <v>7638.4196601692183</v>
      </c>
      <c r="J20" s="213">
        <v>6853.4706950444452</v>
      </c>
      <c r="K20" s="213">
        <v>7934.8962322677025</v>
      </c>
      <c r="L20" s="250">
        <v>7883.4558940444449</v>
      </c>
      <c r="M20" s="440" t="s">
        <v>330</v>
      </c>
      <c r="N20" s="213">
        <v>7545.715131666665</v>
      </c>
      <c r="O20" s="213">
        <v>7919.9610910222227</v>
      </c>
      <c r="P20" s="213">
        <v>8012.4109890333339</v>
      </c>
      <c r="Q20" s="213">
        <v>8178.5796968111126</v>
      </c>
      <c r="R20" s="213">
        <v>8576.1415699999998</v>
      </c>
      <c r="S20" s="250">
        <v>8182.3779849999992</v>
      </c>
    </row>
    <row r="21" spans="1:19" s="70" customFormat="1" ht="17.100000000000001" customHeight="1" x14ac:dyDescent="0.2">
      <c r="A21" s="520" t="s">
        <v>373</v>
      </c>
      <c r="B21" s="355" t="s">
        <v>472</v>
      </c>
      <c r="C21" s="356" t="s">
        <v>472</v>
      </c>
      <c r="D21" s="356" t="s">
        <v>472</v>
      </c>
      <c r="E21" s="356">
        <v>130.86838999881124</v>
      </c>
      <c r="F21" s="356">
        <v>235.79445538079761</v>
      </c>
      <c r="G21" s="356">
        <v>393.79079629590808</v>
      </c>
      <c r="H21" s="356">
        <v>470.34777524994632</v>
      </c>
      <c r="I21" s="356">
        <v>614.67546016921926</v>
      </c>
      <c r="J21" s="356">
        <v>836.02279504444448</v>
      </c>
      <c r="K21" s="356">
        <v>995.35480924250669</v>
      </c>
      <c r="L21" s="427">
        <v>1095.8274940444444</v>
      </c>
      <c r="M21" s="520" t="s">
        <v>373</v>
      </c>
      <c r="N21" s="356">
        <v>1155.3016316666667</v>
      </c>
      <c r="O21" s="356">
        <v>1182.557091022222</v>
      </c>
      <c r="P21" s="356">
        <v>1205.0180390333333</v>
      </c>
      <c r="Q21" s="356">
        <v>1239.9221368111114</v>
      </c>
      <c r="R21" s="356">
        <v>794.6097299999999</v>
      </c>
      <c r="S21" s="427">
        <v>725.15688999999998</v>
      </c>
    </row>
    <row r="22" spans="1:19" s="521" customFormat="1" ht="15.6" customHeight="1" x14ac:dyDescent="0.2">
      <c r="A22" s="111" t="s">
        <v>331</v>
      </c>
      <c r="B22" s="530"/>
      <c r="C22" s="530"/>
      <c r="D22" s="530"/>
      <c r="E22" s="530"/>
      <c r="F22" s="530"/>
      <c r="G22" s="530"/>
      <c r="H22" s="530"/>
      <c r="I22" s="530"/>
      <c r="J22" s="530"/>
      <c r="K22" s="530"/>
      <c r="L22" s="530"/>
      <c r="M22" s="111" t="s">
        <v>331</v>
      </c>
      <c r="N22" s="530"/>
      <c r="O22" s="530"/>
      <c r="P22" s="530"/>
    </row>
    <row r="23" spans="1:19" s="521" customFormat="1" ht="15.6" customHeight="1" x14ac:dyDescent="0.2">
      <c r="A23" s="111" t="s">
        <v>332</v>
      </c>
      <c r="B23" s="530"/>
      <c r="C23" s="530"/>
      <c r="D23" s="530"/>
      <c r="E23" s="530"/>
      <c r="F23" s="530"/>
      <c r="G23" s="530"/>
      <c r="H23" s="531"/>
      <c r="I23" s="531"/>
      <c r="J23" s="531"/>
      <c r="K23" s="531"/>
      <c r="L23" s="531"/>
      <c r="M23" s="111" t="s">
        <v>332</v>
      </c>
      <c r="N23" s="531"/>
      <c r="O23" s="530"/>
      <c r="P23" s="530"/>
    </row>
    <row r="24" spans="1:19" s="70" customFormat="1" ht="15.6" customHeight="1" x14ac:dyDescent="0.2">
      <c r="B24" s="530"/>
      <c r="C24" s="530"/>
      <c r="D24" s="530"/>
      <c r="E24" s="530"/>
      <c r="F24" s="530"/>
      <c r="G24" s="530"/>
      <c r="H24" s="531"/>
      <c r="I24" s="531"/>
      <c r="J24" s="531"/>
      <c r="K24" s="531"/>
      <c r="L24" s="531"/>
      <c r="N24" s="531"/>
      <c r="O24" s="530"/>
      <c r="P24" s="530"/>
    </row>
    <row r="25" spans="1:19" s="70" customFormat="1" ht="15.6" customHeight="1" x14ac:dyDescent="0.2">
      <c r="B25" s="530"/>
      <c r="C25" s="530"/>
      <c r="D25" s="530"/>
      <c r="E25" s="530"/>
      <c r="F25" s="530"/>
      <c r="G25" s="530"/>
      <c r="H25" s="531"/>
      <c r="I25" s="531"/>
      <c r="J25" s="531"/>
      <c r="K25" s="531"/>
      <c r="L25" s="531"/>
      <c r="N25" s="531"/>
      <c r="O25" s="530"/>
      <c r="P25" s="530"/>
    </row>
    <row r="26" spans="1:19" s="70" customFormat="1" ht="15.6" customHeight="1" x14ac:dyDescent="0.2">
      <c r="B26" s="530"/>
      <c r="C26" s="530"/>
      <c r="D26" s="530"/>
      <c r="E26" s="530"/>
      <c r="F26" s="530"/>
      <c r="G26" s="530"/>
      <c r="H26" s="531"/>
      <c r="I26" s="531"/>
      <c r="J26" s="531"/>
      <c r="K26" s="531"/>
      <c r="L26" s="531"/>
      <c r="N26" s="531"/>
      <c r="O26" s="530"/>
      <c r="P26" s="530"/>
    </row>
    <row r="27" spans="1:19" s="70" customFormat="1" ht="15.6" customHeight="1" x14ac:dyDescent="0.2">
      <c r="B27" s="530"/>
      <c r="C27" s="530"/>
      <c r="D27" s="530"/>
      <c r="E27" s="530"/>
      <c r="F27" s="530"/>
      <c r="G27" s="530"/>
      <c r="H27" s="531"/>
      <c r="I27" s="531"/>
      <c r="J27" s="531"/>
      <c r="K27" s="531"/>
      <c r="L27" s="531"/>
      <c r="N27" s="531"/>
      <c r="O27" s="530"/>
      <c r="P27" s="530"/>
    </row>
    <row r="28" spans="1:19" s="70" customFormat="1" ht="15.6" customHeight="1" x14ac:dyDescent="0.2">
      <c r="B28" s="530"/>
      <c r="C28" s="530"/>
      <c r="D28" s="530"/>
      <c r="E28" s="530"/>
      <c r="F28" s="530"/>
      <c r="G28" s="530"/>
      <c r="H28" s="531"/>
      <c r="I28" s="531"/>
      <c r="J28" s="531"/>
      <c r="K28" s="531"/>
      <c r="L28" s="531"/>
      <c r="N28" s="531"/>
      <c r="O28" s="530"/>
      <c r="P28" s="530"/>
    </row>
    <row r="29" spans="1:19" s="70" customFormat="1" ht="15.6" customHeight="1" x14ac:dyDescent="0.2">
      <c r="B29" s="530"/>
      <c r="C29" s="530"/>
      <c r="D29" s="530"/>
      <c r="E29" s="530"/>
      <c r="F29" s="530"/>
      <c r="G29" s="530"/>
      <c r="H29" s="531"/>
      <c r="I29" s="531"/>
      <c r="J29" s="531"/>
      <c r="K29" s="531"/>
      <c r="L29" s="531"/>
      <c r="N29" s="531"/>
      <c r="O29" s="530"/>
      <c r="P29" s="530"/>
    </row>
    <row r="30" spans="1:19" s="70" customFormat="1" ht="15.6" customHeight="1" x14ac:dyDescent="0.2">
      <c r="B30" s="530"/>
      <c r="C30" s="530"/>
      <c r="D30" s="530"/>
      <c r="E30" s="530"/>
      <c r="F30" s="530"/>
      <c r="G30" s="530"/>
      <c r="H30" s="531"/>
      <c r="I30" s="531"/>
      <c r="J30" s="531"/>
      <c r="K30" s="531"/>
      <c r="L30" s="531"/>
      <c r="N30" s="531"/>
      <c r="O30" s="530"/>
      <c r="P30" s="530"/>
    </row>
    <row r="31" spans="1:19" s="70" customFormat="1" ht="15.6" customHeight="1" x14ac:dyDescent="0.2">
      <c r="B31" s="530"/>
      <c r="C31" s="530"/>
      <c r="D31" s="530"/>
      <c r="E31" s="530"/>
      <c r="F31" s="530"/>
      <c r="G31" s="530"/>
      <c r="H31" s="531"/>
      <c r="I31" s="531"/>
      <c r="J31" s="531"/>
      <c r="K31" s="531"/>
      <c r="L31" s="531"/>
      <c r="N31" s="531"/>
      <c r="O31" s="530"/>
      <c r="P31" s="530"/>
    </row>
    <row r="32" spans="1:19" s="70" customFormat="1" ht="15.6" customHeight="1" x14ac:dyDescent="0.2">
      <c r="B32" s="530"/>
      <c r="C32" s="530"/>
      <c r="D32" s="530"/>
      <c r="E32" s="530"/>
      <c r="F32" s="530"/>
      <c r="G32" s="530"/>
      <c r="H32" s="531"/>
      <c r="I32" s="531"/>
      <c r="J32" s="531"/>
      <c r="K32" s="531"/>
      <c r="L32" s="531"/>
      <c r="N32" s="531"/>
      <c r="O32" s="530"/>
      <c r="P32" s="530"/>
    </row>
    <row r="33" spans="1:16" s="70" customFormat="1" ht="15.6" customHeight="1" x14ac:dyDescent="0.2">
      <c r="B33" s="530"/>
      <c r="C33" s="530"/>
      <c r="D33" s="530"/>
      <c r="E33" s="530"/>
      <c r="F33" s="530"/>
      <c r="G33" s="530"/>
      <c r="H33" s="531"/>
      <c r="I33" s="531"/>
      <c r="J33" s="531"/>
      <c r="K33" s="531"/>
      <c r="L33" s="531"/>
      <c r="N33" s="531"/>
      <c r="O33" s="530"/>
      <c r="P33" s="530"/>
    </row>
    <row r="34" spans="1:16" s="70" customFormat="1" ht="15.6" customHeight="1" x14ac:dyDescent="0.2">
      <c r="B34" s="530"/>
      <c r="C34" s="530"/>
      <c r="D34" s="530"/>
      <c r="E34" s="530"/>
      <c r="F34" s="530"/>
      <c r="G34" s="530"/>
      <c r="H34" s="531"/>
      <c r="I34" s="531"/>
      <c r="J34" s="531"/>
      <c r="K34" s="531"/>
      <c r="L34" s="531"/>
      <c r="N34" s="531"/>
      <c r="O34" s="530"/>
      <c r="P34" s="530"/>
    </row>
    <row r="35" spans="1:16" s="70" customFormat="1" ht="15.6" customHeight="1" x14ac:dyDescent="0.2">
      <c r="B35" s="530"/>
      <c r="C35" s="530"/>
      <c r="D35" s="530"/>
      <c r="E35" s="530"/>
      <c r="F35" s="530"/>
      <c r="G35" s="530"/>
      <c r="H35" s="531"/>
      <c r="I35" s="531"/>
      <c r="J35" s="531"/>
      <c r="K35" s="531"/>
      <c r="L35" s="531"/>
      <c r="N35" s="531"/>
      <c r="O35" s="530"/>
      <c r="P35" s="530"/>
    </row>
    <row r="36" spans="1:16" s="70" customFormat="1" ht="15.6" customHeight="1" x14ac:dyDescent="0.2">
      <c r="B36" s="530"/>
      <c r="C36" s="530"/>
      <c r="D36" s="530"/>
      <c r="E36" s="530"/>
      <c r="F36" s="530"/>
      <c r="G36" s="530"/>
      <c r="H36" s="531"/>
      <c r="I36" s="531"/>
      <c r="J36" s="531"/>
      <c r="K36" s="531"/>
      <c r="L36" s="531"/>
      <c r="N36" s="531"/>
      <c r="O36" s="530"/>
      <c r="P36" s="530"/>
    </row>
    <row r="37" spans="1:16" s="70" customFormat="1" ht="15.6" customHeight="1" x14ac:dyDescent="0.2">
      <c r="B37" s="530"/>
      <c r="C37" s="530"/>
      <c r="D37" s="530"/>
      <c r="E37" s="530"/>
      <c r="F37" s="530"/>
      <c r="G37" s="530"/>
      <c r="H37" s="531"/>
      <c r="I37" s="531"/>
      <c r="J37" s="531"/>
      <c r="K37" s="531"/>
      <c r="L37" s="531"/>
      <c r="N37" s="531"/>
      <c r="O37" s="530"/>
      <c r="P37" s="530"/>
    </row>
    <row r="38" spans="1:16" s="70" customFormat="1" ht="15.6" customHeight="1" x14ac:dyDescent="0.2">
      <c r="B38" s="530"/>
      <c r="C38" s="530"/>
      <c r="D38" s="530"/>
      <c r="E38" s="530"/>
      <c r="F38" s="530"/>
      <c r="G38" s="530"/>
      <c r="H38" s="531"/>
      <c r="I38" s="531"/>
      <c r="J38" s="531"/>
      <c r="K38" s="531"/>
      <c r="L38" s="531"/>
      <c r="N38" s="531"/>
      <c r="O38" s="530"/>
      <c r="P38" s="530"/>
    </row>
    <row r="39" spans="1:16" s="70" customFormat="1" ht="15.6" customHeight="1" x14ac:dyDescent="0.2">
      <c r="B39" s="530"/>
      <c r="C39" s="530"/>
      <c r="D39" s="530"/>
      <c r="E39" s="530"/>
      <c r="F39" s="530"/>
      <c r="G39" s="530"/>
      <c r="H39" s="531"/>
      <c r="I39" s="531"/>
      <c r="J39" s="531"/>
      <c r="K39" s="531"/>
      <c r="L39" s="531"/>
      <c r="N39" s="531"/>
      <c r="O39" s="530"/>
      <c r="P39" s="530"/>
    </row>
    <row r="40" spans="1:16" s="70" customFormat="1" ht="15.6" customHeight="1" x14ac:dyDescent="0.2">
      <c r="B40" s="530"/>
      <c r="C40" s="530"/>
      <c r="D40" s="530"/>
      <c r="E40" s="530"/>
      <c r="F40" s="530"/>
      <c r="G40" s="530"/>
      <c r="H40" s="531"/>
      <c r="I40" s="531"/>
      <c r="J40" s="531"/>
      <c r="K40" s="531"/>
      <c r="L40" s="531"/>
      <c r="N40" s="531"/>
      <c r="O40" s="371"/>
      <c r="P40" s="371"/>
    </row>
    <row r="41" spans="1:16" s="68" customFormat="1" ht="24.6" customHeight="1" x14ac:dyDescent="0.2">
      <c r="B41" s="371"/>
      <c r="C41" s="371"/>
      <c r="D41" s="371"/>
      <c r="E41" s="371"/>
      <c r="F41" s="371"/>
      <c r="G41" s="371"/>
      <c r="H41" s="531"/>
      <c r="I41" s="531"/>
      <c r="J41" s="531"/>
      <c r="K41" s="531"/>
      <c r="L41" s="531"/>
      <c r="N41" s="531"/>
      <c r="O41" s="371"/>
      <c r="P41" s="371"/>
    </row>
    <row r="42" spans="1:16" s="68" customFormat="1" ht="15.6" customHeight="1" x14ac:dyDescent="0.2">
      <c r="A42" s="111"/>
      <c r="B42" s="532"/>
      <c r="C42" s="532"/>
      <c r="D42" s="532"/>
      <c r="E42" s="532"/>
      <c r="F42" s="532"/>
      <c r="G42" s="371"/>
      <c r="H42" s="371"/>
      <c r="I42" s="371"/>
      <c r="J42" s="371"/>
      <c r="K42" s="371"/>
      <c r="L42" s="371"/>
      <c r="M42" s="111"/>
      <c r="N42" s="371"/>
      <c r="O42" s="371"/>
      <c r="P42" s="371"/>
    </row>
    <row r="43" spans="1:16" s="68" customFormat="1" ht="15.6" customHeight="1" x14ac:dyDescent="0.2">
      <c r="A43" s="111"/>
      <c r="B43" s="530"/>
      <c r="C43" s="533"/>
      <c r="D43" s="533"/>
      <c r="E43" s="530"/>
      <c r="F43" s="534"/>
      <c r="G43" s="530"/>
      <c r="H43" s="530"/>
      <c r="I43" s="530"/>
      <c r="J43" s="530"/>
      <c r="K43" s="530"/>
      <c r="L43" s="530"/>
      <c r="M43" s="111"/>
      <c r="N43" s="530"/>
      <c r="O43" s="530"/>
      <c r="P43" s="530"/>
    </row>
    <row r="44" spans="1:16" s="70" customFormat="1" x14ac:dyDescent="0.2">
      <c r="B44" s="530"/>
      <c r="C44" s="533"/>
      <c r="D44" s="533"/>
      <c r="E44" s="530"/>
      <c r="F44" s="534"/>
      <c r="G44" s="530"/>
      <c r="H44" s="530"/>
      <c r="I44" s="530"/>
      <c r="J44" s="530"/>
      <c r="K44" s="530"/>
      <c r="L44" s="530"/>
      <c r="N44" s="530"/>
      <c r="O44" s="530"/>
      <c r="P44" s="530"/>
    </row>
    <row r="45" spans="1:16" s="70" customFormat="1" x14ac:dyDescent="0.2">
      <c r="B45" s="530"/>
      <c r="C45" s="533"/>
      <c r="D45" s="533"/>
      <c r="E45" s="530"/>
      <c r="F45" s="534"/>
      <c r="G45" s="530"/>
      <c r="H45" s="530"/>
      <c r="I45" s="530"/>
      <c r="J45" s="530"/>
      <c r="K45" s="530"/>
      <c r="L45" s="530"/>
      <c r="N45" s="530"/>
      <c r="O45" s="530"/>
      <c r="P45" s="530"/>
    </row>
    <row r="46" spans="1:16" s="70" customFormat="1" x14ac:dyDescent="0.2">
      <c r="B46" s="530"/>
      <c r="C46" s="533"/>
      <c r="D46" s="533"/>
      <c r="E46" s="530"/>
      <c r="F46" s="534"/>
      <c r="G46" s="530"/>
      <c r="H46" s="530"/>
      <c r="I46" s="530"/>
      <c r="J46" s="530"/>
      <c r="K46" s="530"/>
      <c r="L46" s="530"/>
      <c r="N46" s="530"/>
      <c r="O46" s="530"/>
      <c r="P46" s="530"/>
    </row>
    <row r="47" spans="1:16" s="70" customFormat="1" x14ac:dyDescent="0.25">
      <c r="A47" s="524"/>
      <c r="B47" s="533"/>
      <c r="C47" s="533"/>
      <c r="D47" s="533"/>
      <c r="E47" s="530"/>
      <c r="F47" s="534"/>
      <c r="G47" s="530"/>
      <c r="H47" s="530"/>
      <c r="I47" s="530"/>
      <c r="J47" s="530"/>
      <c r="K47" s="530"/>
      <c r="L47" s="530"/>
      <c r="M47" s="524"/>
      <c r="N47" s="530"/>
      <c r="O47" s="530"/>
      <c r="P47" s="530"/>
    </row>
    <row r="48" spans="1:16" s="70" customFormat="1" x14ac:dyDescent="0.25">
      <c r="A48" s="524"/>
      <c r="B48" s="533"/>
      <c r="C48" s="533"/>
      <c r="D48" s="533"/>
      <c r="E48" s="530"/>
      <c r="F48" s="534"/>
      <c r="G48" s="530"/>
      <c r="H48" s="530"/>
      <c r="I48" s="530"/>
      <c r="J48" s="530"/>
      <c r="K48" s="530"/>
      <c r="L48" s="530"/>
      <c r="M48" s="524"/>
      <c r="N48" s="530"/>
      <c r="O48" s="530"/>
      <c r="P48" s="530"/>
    </row>
    <row r="49" spans="1:16" s="70" customFormat="1" x14ac:dyDescent="0.3">
      <c r="A49" s="66"/>
      <c r="B49" s="533"/>
      <c r="C49" s="533"/>
      <c r="D49" s="533"/>
      <c r="E49" s="530"/>
      <c r="F49" s="534"/>
      <c r="G49" s="530"/>
      <c r="H49" s="530"/>
      <c r="I49" s="530"/>
      <c r="J49" s="530"/>
      <c r="K49" s="530"/>
      <c r="L49" s="530"/>
      <c r="M49" s="66"/>
      <c r="N49" s="530"/>
      <c r="O49" s="530"/>
      <c r="P49" s="530"/>
    </row>
    <row r="50" spans="1:16" s="70" customFormat="1" x14ac:dyDescent="0.3">
      <c r="A50" s="66"/>
      <c r="B50" s="533"/>
      <c r="C50" s="533"/>
      <c r="D50" s="533"/>
      <c r="E50" s="530"/>
      <c r="F50" s="534"/>
      <c r="G50" s="530"/>
      <c r="H50" s="530"/>
      <c r="I50" s="530"/>
      <c r="J50" s="530"/>
      <c r="K50" s="530"/>
      <c r="L50" s="530"/>
      <c r="M50" s="66"/>
      <c r="N50" s="530"/>
      <c r="O50" s="530"/>
      <c r="P50" s="530"/>
    </row>
    <row r="51" spans="1:16" s="70" customFormat="1" x14ac:dyDescent="0.25">
      <c r="A51" s="524"/>
      <c r="B51" s="533"/>
      <c r="C51" s="533"/>
      <c r="D51" s="533"/>
      <c r="E51" s="535"/>
      <c r="F51" s="534"/>
      <c r="G51" s="530"/>
      <c r="H51" s="530"/>
      <c r="I51" s="530"/>
      <c r="J51" s="530"/>
      <c r="K51" s="530"/>
      <c r="L51" s="530"/>
      <c r="M51" s="524"/>
      <c r="N51" s="530"/>
      <c r="O51" s="530"/>
      <c r="P51" s="530"/>
    </row>
    <row r="52" spans="1:16" s="70" customFormat="1" x14ac:dyDescent="0.25">
      <c r="A52" s="524"/>
      <c r="B52" s="533"/>
      <c r="C52" s="533"/>
      <c r="D52" s="533"/>
      <c r="E52" s="533"/>
      <c r="F52" s="533"/>
      <c r="G52" s="530"/>
      <c r="H52" s="530"/>
      <c r="I52" s="530"/>
      <c r="J52" s="530"/>
      <c r="K52" s="530"/>
      <c r="L52" s="530"/>
      <c r="M52" s="524"/>
      <c r="N52" s="530"/>
      <c r="O52" s="530"/>
      <c r="P52" s="530"/>
    </row>
    <row r="53" spans="1:16" s="70" customFormat="1" x14ac:dyDescent="0.3">
      <c r="A53" s="66"/>
      <c r="B53" s="533"/>
      <c r="C53" s="533"/>
      <c r="D53" s="533"/>
      <c r="E53" s="533"/>
      <c r="F53" s="533"/>
      <c r="G53" s="530"/>
      <c r="H53" s="530"/>
      <c r="I53" s="530"/>
      <c r="J53" s="530"/>
      <c r="K53" s="530"/>
      <c r="L53" s="530"/>
      <c r="M53" s="66"/>
      <c r="N53" s="530"/>
      <c r="O53" s="530"/>
      <c r="P53" s="530"/>
    </row>
    <row r="54" spans="1:16" s="70" customFormat="1" x14ac:dyDescent="0.3">
      <c r="A54" s="66"/>
      <c r="B54" s="533"/>
      <c r="C54" s="533"/>
      <c r="D54" s="533"/>
      <c r="E54" s="533"/>
      <c r="F54" s="533"/>
      <c r="G54" s="530"/>
      <c r="H54" s="530"/>
      <c r="I54" s="530"/>
      <c r="J54" s="530"/>
      <c r="K54" s="530"/>
      <c r="L54" s="530"/>
      <c r="M54" s="66"/>
      <c r="N54" s="530"/>
      <c r="O54" s="530"/>
      <c r="P54" s="530"/>
    </row>
    <row r="55" spans="1:16" s="70" customFormat="1" x14ac:dyDescent="0.3">
      <c r="A55" s="66"/>
      <c r="B55" s="533"/>
      <c r="C55" s="533"/>
      <c r="D55" s="533"/>
      <c r="E55" s="533"/>
      <c r="F55" s="533"/>
      <c r="G55" s="530"/>
      <c r="H55" s="530"/>
      <c r="I55" s="530"/>
      <c r="J55" s="530"/>
      <c r="K55" s="530"/>
      <c r="L55" s="530"/>
      <c r="M55" s="66"/>
      <c r="N55" s="530"/>
      <c r="O55" s="530"/>
      <c r="P55" s="530"/>
    </row>
    <row r="56" spans="1:16" s="70" customFormat="1" x14ac:dyDescent="0.3">
      <c r="A56" s="66"/>
      <c r="B56" s="533"/>
      <c r="C56" s="533"/>
      <c r="D56" s="533"/>
      <c r="E56" s="533"/>
      <c r="F56" s="533"/>
      <c r="G56" s="530"/>
      <c r="H56" s="530"/>
      <c r="I56" s="530"/>
      <c r="J56" s="530"/>
      <c r="K56" s="530"/>
      <c r="L56" s="530"/>
      <c r="M56" s="66"/>
      <c r="N56" s="530"/>
      <c r="O56" s="530"/>
      <c r="P56" s="530"/>
    </row>
    <row r="57" spans="1:16" s="70" customFormat="1" x14ac:dyDescent="0.3">
      <c r="A57" s="66"/>
      <c r="B57" s="533"/>
      <c r="C57" s="533"/>
      <c r="D57" s="533"/>
      <c r="E57" s="533"/>
      <c r="F57" s="533"/>
      <c r="G57" s="530"/>
      <c r="H57" s="530"/>
      <c r="I57" s="530"/>
      <c r="J57" s="530"/>
      <c r="K57" s="530"/>
      <c r="L57" s="530"/>
      <c r="M57" s="66"/>
      <c r="N57" s="530"/>
      <c r="O57" s="530"/>
      <c r="P57" s="530"/>
    </row>
    <row r="58" spans="1:16" s="70" customFormat="1" x14ac:dyDescent="0.3">
      <c r="A58" s="66"/>
      <c r="B58" s="533"/>
      <c r="C58" s="533"/>
      <c r="D58" s="533"/>
      <c r="E58" s="533"/>
      <c r="F58" s="533"/>
      <c r="G58" s="530"/>
      <c r="H58" s="530"/>
      <c r="I58" s="530"/>
      <c r="J58" s="530"/>
      <c r="K58" s="530"/>
      <c r="L58" s="530"/>
      <c r="M58" s="66"/>
      <c r="N58" s="530"/>
      <c r="O58" s="530"/>
      <c r="P58" s="530"/>
    </row>
    <row r="59" spans="1:16" s="70" customFormat="1" x14ac:dyDescent="0.3">
      <c r="A59" s="66"/>
      <c r="B59" s="533"/>
      <c r="C59" s="533"/>
      <c r="D59" s="533"/>
      <c r="E59" s="533"/>
      <c r="F59" s="533"/>
      <c r="G59" s="530"/>
      <c r="H59" s="530"/>
      <c r="I59" s="530"/>
      <c r="J59" s="530"/>
      <c r="K59" s="530"/>
      <c r="L59" s="530"/>
      <c r="M59" s="66"/>
      <c r="N59" s="530"/>
      <c r="O59" s="530"/>
      <c r="P59" s="530"/>
    </row>
    <row r="60" spans="1:16" s="70" customFormat="1" x14ac:dyDescent="0.3">
      <c r="A60" s="66"/>
      <c r="B60" s="533"/>
      <c r="C60" s="533"/>
      <c r="D60" s="533"/>
      <c r="E60" s="533"/>
      <c r="F60" s="533"/>
      <c r="G60" s="530"/>
      <c r="H60" s="530"/>
      <c r="I60" s="530"/>
      <c r="J60" s="530"/>
      <c r="K60" s="530"/>
      <c r="L60" s="530"/>
      <c r="M60" s="66"/>
      <c r="N60" s="530"/>
      <c r="O60" s="530"/>
      <c r="P60" s="530"/>
    </row>
    <row r="61" spans="1:16" s="70" customFormat="1" x14ac:dyDescent="0.3">
      <c r="A61" s="66"/>
      <c r="B61" s="533"/>
      <c r="C61" s="533"/>
      <c r="D61" s="533"/>
      <c r="E61" s="533"/>
      <c r="F61" s="533"/>
      <c r="G61" s="530"/>
      <c r="H61" s="530"/>
      <c r="I61" s="530"/>
      <c r="J61" s="530"/>
      <c r="K61" s="530"/>
      <c r="L61" s="530"/>
      <c r="M61" s="66"/>
      <c r="N61" s="530"/>
      <c r="O61" s="530"/>
      <c r="P61" s="530"/>
    </row>
    <row r="62" spans="1:16" s="70" customFormat="1" x14ac:dyDescent="0.3">
      <c r="A62" s="66"/>
      <c r="B62" s="533"/>
      <c r="C62" s="533"/>
      <c r="D62" s="533"/>
      <c r="E62" s="533"/>
      <c r="F62" s="533"/>
      <c r="G62" s="371"/>
      <c r="H62" s="371"/>
      <c r="I62" s="371"/>
      <c r="J62" s="371"/>
      <c r="K62" s="371"/>
      <c r="L62" s="371"/>
      <c r="M62" s="66"/>
      <c r="N62" s="371"/>
      <c r="O62" s="371"/>
      <c r="P62" s="371"/>
    </row>
    <row r="63" spans="1:16" s="68" customFormat="1" x14ac:dyDescent="0.3">
      <c r="A63" s="64"/>
      <c r="B63" s="533"/>
      <c r="C63" s="533"/>
      <c r="D63" s="533"/>
      <c r="E63" s="533"/>
      <c r="F63" s="533"/>
      <c r="G63" s="372"/>
      <c r="H63" s="372"/>
      <c r="I63" s="372"/>
      <c r="J63" s="372"/>
      <c r="K63" s="372"/>
      <c r="L63" s="372"/>
      <c r="M63" s="64"/>
      <c r="N63" s="372"/>
      <c r="O63" s="372"/>
      <c r="P63" s="372"/>
    </row>
    <row r="64" spans="1:16" x14ac:dyDescent="0.3">
      <c r="A64" s="64"/>
      <c r="M64" s="64"/>
    </row>
    <row r="65" spans="1:13" x14ac:dyDescent="0.3">
      <c r="A65" s="64"/>
      <c r="M65" s="64"/>
    </row>
    <row r="66" spans="1:13" x14ac:dyDescent="0.3">
      <c r="A66" s="64"/>
      <c r="M66" s="64"/>
    </row>
    <row r="67" spans="1:13" x14ac:dyDescent="0.3">
      <c r="A67" s="64"/>
      <c r="M67" s="64"/>
    </row>
    <row r="68" spans="1:13" x14ac:dyDescent="0.3">
      <c r="A68" s="64"/>
      <c r="M68" s="64"/>
    </row>
    <row r="69" spans="1:13" x14ac:dyDescent="0.3">
      <c r="A69" s="64"/>
      <c r="M69" s="64"/>
    </row>
    <row r="70" spans="1:13" x14ac:dyDescent="0.3">
      <c r="A70" s="64"/>
      <c r="M70" s="64"/>
    </row>
    <row r="71" spans="1:13" x14ac:dyDescent="0.3">
      <c r="A71" s="64"/>
      <c r="M71" s="64"/>
    </row>
    <row r="72" spans="1:13" x14ac:dyDescent="0.3">
      <c r="A72" s="64"/>
      <c r="M72" s="64"/>
    </row>
    <row r="73" spans="1:13" x14ac:dyDescent="0.3">
      <c r="A73" s="64"/>
      <c r="M73" s="64"/>
    </row>
    <row r="74" spans="1:13" x14ac:dyDescent="0.3">
      <c r="A74" s="64"/>
      <c r="M74" s="64"/>
    </row>
    <row r="76" spans="1:13" x14ac:dyDescent="0.3">
      <c r="A76" s="64"/>
      <c r="M76" s="64"/>
    </row>
    <row r="77" spans="1:13" x14ac:dyDescent="0.3">
      <c r="A77" s="64"/>
      <c r="M77" s="64"/>
    </row>
    <row r="78" spans="1:13" x14ac:dyDescent="0.3">
      <c r="A78" s="64"/>
      <c r="M78" s="64"/>
    </row>
    <row r="79" spans="1:13" x14ac:dyDescent="0.3">
      <c r="A79" s="64"/>
      <c r="M79" s="64"/>
    </row>
  </sheetData>
  <mergeCells count="6">
    <mergeCell ref="A1:L1"/>
    <mergeCell ref="M1:S1"/>
    <mergeCell ref="A3:A4"/>
    <mergeCell ref="M3:M4"/>
    <mergeCell ref="B4:L4"/>
    <mergeCell ref="N4:S4"/>
  </mergeCells>
  <conditionalFormatting sqref="A5:S21">
    <cfRule type="expression" dxfId="44" priority="1">
      <formula>MOD(ROW(),2)=0</formula>
    </cfRule>
  </conditionalFormatting>
  <hyperlinks>
    <hyperlink ref="L2" location="Inhalt!A56" display="zurück"/>
    <hyperlink ref="S2" location="Inhalt!A56"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7"/>
  <sheetViews>
    <sheetView showGridLines="0" view="pageLayout" topLeftCell="L1" zoomScaleNormal="100" workbookViewId="0">
      <selection activeCell="K16" sqref="K16"/>
    </sheetView>
  </sheetViews>
  <sheetFormatPr baseColWidth="10" defaultColWidth="10.44140625" defaultRowHeight="14.4" x14ac:dyDescent="0.3"/>
  <cols>
    <col min="1" max="1" width="22.5546875" style="10" customWidth="1"/>
    <col min="2" max="2" width="8.6640625" style="64" customWidth="1"/>
    <col min="3" max="5" width="8.6640625" style="64" hidden="1" customWidth="1"/>
    <col min="6" max="6" width="8.6640625" style="64" customWidth="1"/>
    <col min="7" max="9" width="8.6640625" style="64" hidden="1" customWidth="1"/>
    <col min="10" max="10" width="8.6640625" style="10" hidden="1" customWidth="1"/>
    <col min="11" max="15" width="8.6640625" style="10" customWidth="1"/>
    <col min="16" max="16" width="22.5546875" style="10" customWidth="1"/>
    <col min="17" max="19" width="20.44140625" style="64" customWidth="1"/>
    <col min="20" max="16384" width="10.44140625" style="64"/>
  </cols>
  <sheetData>
    <row r="1" spans="1:28" ht="29.7" customHeight="1" x14ac:dyDescent="0.3">
      <c r="A1" s="991" t="s">
        <v>473</v>
      </c>
      <c r="B1" s="991"/>
      <c r="C1" s="991"/>
      <c r="D1" s="991"/>
      <c r="E1" s="991"/>
      <c r="F1" s="991"/>
      <c r="G1" s="991"/>
      <c r="H1" s="991"/>
      <c r="I1" s="991"/>
      <c r="J1" s="991"/>
      <c r="K1" s="991"/>
      <c r="L1" s="991"/>
      <c r="M1" s="991"/>
      <c r="N1" s="991"/>
      <c r="O1" s="991"/>
      <c r="P1" s="991" t="str">
        <f>A1</f>
        <v>M.13  Beiträge der einzelnen Energieträger zum gesamten endenergetischen Versorgungsbeitrag der Erneuerbaren Energien 2006 - 2019 und Anteile 2019</v>
      </c>
      <c r="Q1" s="991"/>
      <c r="R1" s="991"/>
      <c r="S1" s="991"/>
      <c r="T1" s="142"/>
      <c r="U1" s="142"/>
      <c r="V1" s="142"/>
      <c r="W1" s="142"/>
      <c r="X1" s="142"/>
      <c r="Y1" s="142"/>
      <c r="Z1" s="142"/>
      <c r="AA1" s="142"/>
      <c r="AB1" s="142"/>
    </row>
    <row r="2" spans="1:28" ht="13.5" customHeight="1" x14ac:dyDescent="0.3">
      <c r="A2" s="310" t="s">
        <v>789</v>
      </c>
      <c r="E2" s="143"/>
      <c r="H2" s="310"/>
      <c r="I2" s="310"/>
      <c r="J2" s="196"/>
      <c r="O2" s="201" t="s">
        <v>156</v>
      </c>
      <c r="P2" s="115" t="str">
        <f>A2</f>
        <v>Stand 01.06.2021</v>
      </c>
      <c r="S2" s="201" t="s">
        <v>156</v>
      </c>
    </row>
    <row r="3" spans="1:28" s="68" customFormat="1" ht="18" customHeight="1" x14ac:dyDescent="0.2">
      <c r="A3" s="1034" t="s">
        <v>240</v>
      </c>
      <c r="B3" s="1018" t="s">
        <v>474</v>
      </c>
      <c r="C3" s="1019"/>
      <c r="D3" s="1019"/>
      <c r="E3" s="1019"/>
      <c r="F3" s="1019"/>
      <c r="G3" s="1019"/>
      <c r="H3" s="1019"/>
      <c r="I3" s="1019"/>
      <c r="J3" s="1019"/>
      <c r="K3" s="1019"/>
      <c r="L3" s="1019"/>
      <c r="M3" s="1019"/>
      <c r="N3" s="1019"/>
      <c r="O3" s="1020"/>
      <c r="P3" s="1034" t="s">
        <v>240</v>
      </c>
      <c r="Q3" s="1085" t="s">
        <v>475</v>
      </c>
      <c r="R3" s="1085"/>
      <c r="S3" s="1087" t="s">
        <v>476</v>
      </c>
    </row>
    <row r="4" spans="1:28" s="68" customFormat="1" ht="18" customHeight="1" x14ac:dyDescent="0.2">
      <c r="A4" s="1084"/>
      <c r="B4" s="117">
        <v>2006</v>
      </c>
      <c r="C4" s="117">
        <v>2007</v>
      </c>
      <c r="D4" s="117">
        <v>2008</v>
      </c>
      <c r="E4" s="117">
        <v>2009</v>
      </c>
      <c r="F4" s="117">
        <v>2010</v>
      </c>
      <c r="G4" s="116">
        <v>2011</v>
      </c>
      <c r="H4" s="117">
        <v>2012</v>
      </c>
      <c r="I4" s="117">
        <v>2013</v>
      </c>
      <c r="J4" s="117">
        <v>2014</v>
      </c>
      <c r="K4" s="117">
        <v>2015</v>
      </c>
      <c r="L4" s="116">
        <v>2016</v>
      </c>
      <c r="M4" s="116">
        <v>2017</v>
      </c>
      <c r="N4" s="117">
        <v>2018</v>
      </c>
      <c r="O4" s="117">
        <v>2019</v>
      </c>
      <c r="P4" s="1084"/>
      <c r="Q4" s="1086"/>
      <c r="R4" s="1086"/>
      <c r="S4" s="1088"/>
    </row>
    <row r="5" spans="1:28" s="68" customFormat="1" ht="18" customHeight="1" x14ac:dyDescent="0.2">
      <c r="A5" s="1035"/>
      <c r="B5" s="1003" t="s">
        <v>241</v>
      </c>
      <c r="C5" s="1004"/>
      <c r="D5" s="1004"/>
      <c r="E5" s="1004"/>
      <c r="F5" s="1004"/>
      <c r="G5" s="1004"/>
      <c r="H5" s="1004"/>
      <c r="I5" s="1004"/>
      <c r="J5" s="1004"/>
      <c r="K5" s="1004"/>
      <c r="L5" s="1004"/>
      <c r="M5" s="1004"/>
      <c r="N5" s="1004"/>
      <c r="O5" s="1005"/>
      <c r="P5" s="1035"/>
      <c r="Q5" s="396" t="s">
        <v>241</v>
      </c>
      <c r="R5" s="1089" t="s">
        <v>285</v>
      </c>
      <c r="S5" s="1090"/>
    </row>
    <row r="6" spans="1:28" ht="9.6" customHeight="1" x14ac:dyDescent="0.3">
      <c r="A6" s="536"/>
      <c r="B6" s="346"/>
      <c r="C6" s="347"/>
      <c r="D6" s="347"/>
      <c r="E6" s="347"/>
      <c r="F6" s="347"/>
      <c r="G6" s="347"/>
      <c r="H6" s="537"/>
      <c r="I6" s="537"/>
      <c r="J6" s="538"/>
      <c r="K6" s="538"/>
      <c r="L6" s="538"/>
      <c r="M6" s="538"/>
      <c r="N6" s="538"/>
      <c r="O6" s="539"/>
      <c r="P6" s="540"/>
      <c r="Q6" s="537"/>
      <c r="R6" s="537"/>
      <c r="S6" s="541"/>
    </row>
    <row r="7" spans="1:28" s="68" customFormat="1" ht="17.100000000000001" customHeight="1" x14ac:dyDescent="0.2">
      <c r="A7" s="542" t="s">
        <v>245</v>
      </c>
      <c r="B7" s="249">
        <v>4118.0461232806929</v>
      </c>
      <c r="C7" s="213">
        <v>5189.701423053466</v>
      </c>
      <c r="D7" s="213">
        <v>5350.1984651351895</v>
      </c>
      <c r="E7" s="213">
        <v>5090.9212958235466</v>
      </c>
      <c r="F7" s="213">
        <v>5027.5832485383116</v>
      </c>
      <c r="G7" s="213">
        <v>5548.6679795111058</v>
      </c>
      <c r="H7" s="213">
        <v>6724.9928275020329</v>
      </c>
      <c r="I7" s="213">
        <v>6811.0838650494334</v>
      </c>
      <c r="J7" s="213">
        <v>8111.4978658536584</v>
      </c>
      <c r="K7" s="213">
        <v>9790.7494765728225</v>
      </c>
      <c r="L7" s="213">
        <v>9306.6723188702417</v>
      </c>
      <c r="M7" s="213">
        <v>11539.595753996537</v>
      </c>
      <c r="N7" s="213">
        <v>11535.623016279309</v>
      </c>
      <c r="O7" s="250">
        <v>12515.352959152489</v>
      </c>
      <c r="P7" s="543" t="s">
        <v>245</v>
      </c>
      <c r="Q7" s="213">
        <f>O7-B7</f>
        <v>8397.3068358717974</v>
      </c>
      <c r="R7" s="544">
        <f>(O7-B7)/B7</f>
        <v>2.0391483204617384</v>
      </c>
      <c r="S7" s="545">
        <f t="shared" ref="S7:S21" si="0">O7/$O$23</f>
        <v>0.49116342343956998</v>
      </c>
    </row>
    <row r="8" spans="1:28" s="68" customFormat="1" ht="17.100000000000001" customHeight="1" x14ac:dyDescent="0.2">
      <c r="A8" s="542" t="s">
        <v>317</v>
      </c>
      <c r="B8" s="249">
        <v>0</v>
      </c>
      <c r="C8" s="213">
        <v>0</v>
      </c>
      <c r="D8" s="213">
        <v>0</v>
      </c>
      <c r="E8" s="213">
        <v>0</v>
      </c>
      <c r="F8" s="213">
        <v>0</v>
      </c>
      <c r="G8" s="213">
        <v>0</v>
      </c>
      <c r="H8" s="213">
        <v>0</v>
      </c>
      <c r="I8" s="213">
        <v>0</v>
      </c>
      <c r="J8" s="213">
        <v>51.285596932325078</v>
      </c>
      <c r="K8" s="213">
        <v>288.49564464130736</v>
      </c>
      <c r="L8" s="213">
        <v>427.81878177267464</v>
      </c>
      <c r="M8" s="213">
        <v>617.10223268914433</v>
      </c>
      <c r="N8" s="213">
        <v>679.364260651672</v>
      </c>
      <c r="O8" s="250">
        <v>863.75478058097826</v>
      </c>
      <c r="P8" s="543" t="s">
        <v>317</v>
      </c>
      <c r="Q8" s="213">
        <f t="shared" ref="Q8:Q23" si="1">O8-B8</f>
        <v>863.75478058097826</v>
      </c>
      <c r="R8" s="544">
        <v>0</v>
      </c>
      <c r="S8" s="545">
        <f t="shared" si="0"/>
        <v>3.3897945701339353E-2</v>
      </c>
    </row>
    <row r="9" spans="1:28" s="68" customFormat="1" ht="17.100000000000001" customHeight="1" x14ac:dyDescent="0.2">
      <c r="A9" s="542" t="s">
        <v>248</v>
      </c>
      <c r="B9" s="249">
        <v>4553.4062480419398</v>
      </c>
      <c r="C9" s="213">
        <v>5438.4977787927546</v>
      </c>
      <c r="D9" s="213">
        <v>5649.2313211151732</v>
      </c>
      <c r="E9" s="213">
        <v>5870.2389275550731</v>
      </c>
      <c r="F9" s="213">
        <v>7273.3113285874506</v>
      </c>
      <c r="G9" s="213">
        <v>7773.3486152898595</v>
      </c>
      <c r="H9" s="213">
        <v>9023.2411865378399</v>
      </c>
      <c r="I9" s="213">
        <v>9086.3552083817649</v>
      </c>
      <c r="J9" s="213">
        <v>8878.4305674748211</v>
      </c>
      <c r="K9" s="213">
        <v>9192.3617954985475</v>
      </c>
      <c r="L9" s="213">
        <v>9142.2532593441792</v>
      </c>
      <c r="M9" s="213">
        <v>9184.2841983858871</v>
      </c>
      <c r="N9" s="213">
        <v>9824.2640254252183</v>
      </c>
      <c r="O9" s="250">
        <v>10117.893064160387</v>
      </c>
      <c r="P9" s="543" t="s">
        <v>248</v>
      </c>
      <c r="Q9" s="213">
        <f t="shared" si="1"/>
        <v>5564.4868161184477</v>
      </c>
      <c r="R9" s="544">
        <f t="shared" ref="R9:R23" si="2">(O9-B9)/B9</f>
        <v>1.2220492776174525</v>
      </c>
      <c r="S9" s="545">
        <f t="shared" si="0"/>
        <v>0.3970754170184444</v>
      </c>
    </row>
    <row r="10" spans="1:28" s="68" customFormat="1" ht="17.100000000000001" customHeight="1" x14ac:dyDescent="0.2">
      <c r="A10" s="546" t="s">
        <v>370</v>
      </c>
      <c r="B10" s="249">
        <v>2143.6119738888888</v>
      </c>
      <c r="C10" s="213">
        <v>2483.4340861111109</v>
      </c>
      <c r="D10" s="213">
        <v>2470.9913750000001</v>
      </c>
      <c r="E10" s="213">
        <v>2506.8016861111114</v>
      </c>
      <c r="F10" s="213">
        <v>3118.0975033333334</v>
      </c>
      <c r="G10" s="213">
        <v>2983.8704455555553</v>
      </c>
      <c r="H10" s="213">
        <v>3136.3283611111106</v>
      </c>
      <c r="I10" s="213">
        <v>2998.6806972222221</v>
      </c>
      <c r="J10" s="213">
        <v>2777.5642172222215</v>
      </c>
      <c r="K10" s="213">
        <v>2840.491317777778</v>
      </c>
      <c r="L10" s="213">
        <v>2782.3043033333329</v>
      </c>
      <c r="M10" s="213">
        <v>2762.6416344444447</v>
      </c>
      <c r="N10" s="213">
        <v>3218.5759646838669</v>
      </c>
      <c r="O10" s="250">
        <v>3224.8389459954301</v>
      </c>
      <c r="P10" s="547" t="s">
        <v>370</v>
      </c>
      <c r="Q10" s="213">
        <f t="shared" si="1"/>
        <v>1081.2269721065413</v>
      </c>
      <c r="R10" s="544">
        <f t="shared" si="2"/>
        <v>0.50439491161499983</v>
      </c>
      <c r="S10" s="545">
        <f t="shared" si="0"/>
        <v>0.12655839127557689</v>
      </c>
    </row>
    <row r="11" spans="1:28" s="68" customFormat="1" ht="17.100000000000001" customHeight="1" x14ac:dyDescent="0.2">
      <c r="A11" s="546" t="s">
        <v>371</v>
      </c>
      <c r="B11" s="249">
        <v>1503.6882455555553</v>
      </c>
      <c r="C11" s="213">
        <v>1659.9532433333331</v>
      </c>
      <c r="D11" s="213">
        <v>1350.0542222222223</v>
      </c>
      <c r="E11" s="213">
        <v>1251.0647490342628</v>
      </c>
      <c r="F11" s="213">
        <v>1292.5649535607956</v>
      </c>
      <c r="G11" s="213">
        <v>1224.4242661343037</v>
      </c>
      <c r="H11" s="213">
        <v>1269.0598603812471</v>
      </c>
      <c r="I11" s="213">
        <v>1149.2035732262091</v>
      </c>
      <c r="J11" s="213">
        <v>1155.8678663081546</v>
      </c>
      <c r="K11" s="213">
        <v>1077.4115066985485</v>
      </c>
      <c r="L11" s="213">
        <v>1077.0033045886241</v>
      </c>
      <c r="M11" s="213">
        <v>1090.1912939747767</v>
      </c>
      <c r="N11" s="213">
        <v>1139.7373770746842</v>
      </c>
      <c r="O11" s="250">
        <v>1410.6779808316246</v>
      </c>
      <c r="P11" s="547" t="s">
        <v>371</v>
      </c>
      <c r="Q11" s="213">
        <f t="shared" si="1"/>
        <v>-93.010264723930732</v>
      </c>
      <c r="R11" s="544">
        <f t="shared" si="2"/>
        <v>-6.1854752804539608E-2</v>
      </c>
      <c r="S11" s="545">
        <f t="shared" si="0"/>
        <v>5.5361876624452834E-2</v>
      </c>
    </row>
    <row r="12" spans="1:28" s="68" customFormat="1" ht="17.100000000000001" customHeight="1" x14ac:dyDescent="0.2">
      <c r="A12" s="546" t="s">
        <v>372</v>
      </c>
      <c r="B12" s="249">
        <v>238.70594999999997</v>
      </c>
      <c r="C12" s="213">
        <v>550.38078899999994</v>
      </c>
      <c r="D12" s="213">
        <v>1037.2112730000001</v>
      </c>
      <c r="E12" s="213">
        <v>1288.5454653333334</v>
      </c>
      <c r="F12" s="213">
        <v>1760.4841594000002</v>
      </c>
      <c r="G12" s="213">
        <v>2515.1830306000002</v>
      </c>
      <c r="H12" s="213">
        <v>3252.3840111140858</v>
      </c>
      <c r="I12" s="213">
        <v>3656.8476796</v>
      </c>
      <c r="J12" s="213">
        <v>3815.0038850000001</v>
      </c>
      <c r="K12" s="213">
        <v>3936.6685287999999</v>
      </c>
      <c r="L12" s="213">
        <v>3985.6801662555554</v>
      </c>
      <c r="M12" s="213">
        <v>4022.2718693555553</v>
      </c>
      <c r="N12" s="213">
        <v>4176.1853966666667</v>
      </c>
      <c r="O12" s="250">
        <v>4252.6373900000008</v>
      </c>
      <c r="P12" s="547" t="s">
        <v>372</v>
      </c>
      <c r="Q12" s="213">
        <f t="shared" si="1"/>
        <v>4013.9314400000007</v>
      </c>
      <c r="R12" s="544">
        <f t="shared" si="2"/>
        <v>16.81538076449289</v>
      </c>
      <c r="S12" s="545">
        <f t="shared" si="0"/>
        <v>0.1668942095310241</v>
      </c>
    </row>
    <row r="13" spans="1:28" s="68" customFormat="1" ht="17.100000000000001" customHeight="1" x14ac:dyDescent="0.2">
      <c r="A13" s="548" t="s">
        <v>477</v>
      </c>
      <c r="B13" s="249">
        <v>76.320949999999982</v>
      </c>
      <c r="C13" s="213">
        <v>175.97208900000001</v>
      </c>
      <c r="D13" s="213">
        <v>175.97208900000001</v>
      </c>
      <c r="E13" s="213">
        <v>406.13668199999989</v>
      </c>
      <c r="F13" s="213">
        <v>548.48483939999994</v>
      </c>
      <c r="G13" s="213">
        <v>773.33235060000015</v>
      </c>
      <c r="H13" s="213">
        <v>929.98470420000001</v>
      </c>
      <c r="I13" s="213">
        <v>1029.5559995999997</v>
      </c>
      <c r="J13" s="213">
        <v>1084.7334449999996</v>
      </c>
      <c r="K13" s="213">
        <v>1110.9869587999999</v>
      </c>
      <c r="L13" s="213">
        <v>1133.6683456999999</v>
      </c>
      <c r="M13" s="213">
        <v>1164.0952057000002</v>
      </c>
      <c r="N13" s="213">
        <v>794.6097299999999</v>
      </c>
      <c r="O13" s="250">
        <v>725.15688999999998</v>
      </c>
      <c r="P13" s="549" t="s">
        <v>477</v>
      </c>
      <c r="Q13" s="213">
        <f t="shared" si="1"/>
        <v>648.83593999999994</v>
      </c>
      <c r="R13" s="544">
        <f t="shared" si="2"/>
        <v>8.5014133078794227</v>
      </c>
      <c r="S13" s="545">
        <f t="shared" si="0"/>
        <v>2.8458689242377603E-2</v>
      </c>
    </row>
    <row r="14" spans="1:28" s="68" customFormat="1" ht="17.100000000000001" customHeight="1" x14ac:dyDescent="0.2">
      <c r="A14" s="546" t="s">
        <v>374</v>
      </c>
      <c r="B14" s="249">
        <v>124.75417859749487</v>
      </c>
      <c r="C14" s="213">
        <v>131.23276034831122</v>
      </c>
      <c r="D14" s="213">
        <v>136.06895089295023</v>
      </c>
      <c r="E14" s="213">
        <v>137.65502707636622</v>
      </c>
      <c r="F14" s="213">
        <v>138.85741229331956</v>
      </c>
      <c r="G14" s="213">
        <v>140.64990300000002</v>
      </c>
      <c r="H14" s="213">
        <v>141.63419559806223</v>
      </c>
      <c r="I14" s="213">
        <v>139.90976166666667</v>
      </c>
      <c r="J14" s="213">
        <v>145.62437200000002</v>
      </c>
      <c r="K14" s="213">
        <v>143.14974555555554</v>
      </c>
      <c r="L14" s="213">
        <v>144.95084544444447</v>
      </c>
      <c r="M14" s="213">
        <v>150.37114477777777</v>
      </c>
      <c r="N14" s="213">
        <v>143.56503699999999</v>
      </c>
      <c r="O14" s="250">
        <v>137.19441399999999</v>
      </c>
      <c r="P14" s="547" t="s">
        <v>374</v>
      </c>
      <c r="Q14" s="213">
        <f t="shared" si="1"/>
        <v>12.440235402505124</v>
      </c>
      <c r="R14" s="544">
        <f t="shared" si="2"/>
        <v>9.9717985740919543E-2</v>
      </c>
      <c r="S14" s="545">
        <f t="shared" si="0"/>
        <v>5.3841772003519117E-3</v>
      </c>
    </row>
    <row r="15" spans="1:28" s="68" customFormat="1" ht="17.100000000000001" customHeight="1" x14ac:dyDescent="0.2">
      <c r="A15" s="548" t="s">
        <v>373</v>
      </c>
      <c r="B15" s="249">
        <v>78.401689998811236</v>
      </c>
      <c r="C15" s="213">
        <v>79.780657305097066</v>
      </c>
      <c r="D15" s="213">
        <v>79.780657305097066</v>
      </c>
      <c r="E15" s="213">
        <v>82.755380076366251</v>
      </c>
      <c r="F15" s="213">
        <v>85.46003529331955</v>
      </c>
      <c r="G15" s="213">
        <v>81.908500000000004</v>
      </c>
      <c r="H15" s="213">
        <v>82.180660598062246</v>
      </c>
      <c r="I15" s="213">
        <v>79.941216666666676</v>
      </c>
      <c r="J15" s="213">
        <v>84.279020000000003</v>
      </c>
      <c r="K15" s="213">
        <v>84.650965555555558</v>
      </c>
      <c r="L15" s="213">
        <v>84.388304444444458</v>
      </c>
      <c r="M15" s="213">
        <v>88.06331999999999</v>
      </c>
      <c r="N15" s="213">
        <v>0</v>
      </c>
      <c r="O15" s="250">
        <v>0</v>
      </c>
      <c r="P15" s="549" t="s">
        <v>373</v>
      </c>
      <c r="Q15" s="213">
        <f t="shared" si="1"/>
        <v>-78.401689998811236</v>
      </c>
      <c r="R15" s="544">
        <f t="shared" si="2"/>
        <v>-1</v>
      </c>
      <c r="S15" s="545">
        <f t="shared" si="0"/>
        <v>0</v>
      </c>
    </row>
    <row r="16" spans="1:28" s="68" customFormat="1" ht="17.100000000000001" customHeight="1" x14ac:dyDescent="0.2">
      <c r="A16" s="546" t="s">
        <v>375</v>
      </c>
      <c r="B16" s="249">
        <v>42.777400000000007</v>
      </c>
      <c r="C16" s="213">
        <v>47.110399999999998</v>
      </c>
      <c r="D16" s="213">
        <v>40.178999999999995</v>
      </c>
      <c r="E16" s="213">
        <v>36.574000000000005</v>
      </c>
      <c r="F16" s="213">
        <v>28.20355</v>
      </c>
      <c r="G16" s="213">
        <v>17.674469999999999</v>
      </c>
      <c r="H16" s="213">
        <v>21.791999999999998</v>
      </c>
      <c r="I16" s="213">
        <v>19.445879999999999</v>
      </c>
      <c r="J16" s="213">
        <v>13.006619999999998</v>
      </c>
      <c r="K16" s="213">
        <v>11.00323</v>
      </c>
      <c r="L16" s="213">
        <v>12.11388</v>
      </c>
      <c r="M16" s="213">
        <v>12.78811</v>
      </c>
      <c r="N16" s="213">
        <v>11.408000000000001</v>
      </c>
      <c r="O16" s="250">
        <v>16.197999999999997</v>
      </c>
      <c r="P16" s="547" t="s">
        <v>375</v>
      </c>
      <c r="Q16" s="213">
        <f t="shared" si="1"/>
        <v>-26.57940000000001</v>
      </c>
      <c r="R16" s="544">
        <f t="shared" si="2"/>
        <v>-0.6213421105537037</v>
      </c>
      <c r="S16" s="545">
        <f t="shared" si="0"/>
        <v>6.3568843474414534E-4</v>
      </c>
    </row>
    <row r="17" spans="1:19" s="68" customFormat="1" ht="17.100000000000001" customHeight="1" x14ac:dyDescent="0.2">
      <c r="A17" s="353" t="s">
        <v>478</v>
      </c>
      <c r="B17" s="249">
        <v>499.86850000000004</v>
      </c>
      <c r="C17" s="213">
        <v>566.38649999999996</v>
      </c>
      <c r="D17" s="213">
        <v>614.7265000000001</v>
      </c>
      <c r="E17" s="213">
        <v>649.59799999999996</v>
      </c>
      <c r="F17" s="213">
        <v>935.10374999999988</v>
      </c>
      <c r="G17" s="213">
        <v>891.54649999999992</v>
      </c>
      <c r="H17" s="213">
        <v>1202.0427583333333</v>
      </c>
      <c r="I17" s="213">
        <v>1122.2676166666665</v>
      </c>
      <c r="J17" s="213">
        <v>971.36360694444443</v>
      </c>
      <c r="K17" s="213">
        <v>1183.6374666666666</v>
      </c>
      <c r="L17" s="213">
        <v>1140.2007597222223</v>
      </c>
      <c r="M17" s="213">
        <v>1146.0201458333333</v>
      </c>
      <c r="N17" s="213">
        <v>1134.79225</v>
      </c>
      <c r="O17" s="250">
        <v>1076.3463333333334</v>
      </c>
      <c r="P17" s="353" t="s">
        <v>478</v>
      </c>
      <c r="Q17" s="213">
        <f t="shared" si="1"/>
        <v>576.47783333333336</v>
      </c>
      <c r="R17" s="544">
        <f t="shared" si="2"/>
        <v>1.15325897377677</v>
      </c>
      <c r="S17" s="545">
        <f t="shared" si="0"/>
        <v>4.2241073952294539E-2</v>
      </c>
    </row>
    <row r="18" spans="1:19" s="68" customFormat="1" ht="17.100000000000001" customHeight="1" x14ac:dyDescent="0.2">
      <c r="A18" s="542" t="s">
        <v>247</v>
      </c>
      <c r="B18" s="249">
        <v>46.26896</v>
      </c>
      <c r="C18" s="213">
        <v>74.119640000000004</v>
      </c>
      <c r="D18" s="213">
        <v>118.96829999999999</v>
      </c>
      <c r="E18" s="213">
        <v>190.29452000000003</v>
      </c>
      <c r="F18" s="213">
        <v>440.63718999999998</v>
      </c>
      <c r="G18" s="213">
        <v>740.84519</v>
      </c>
      <c r="H18" s="213">
        <v>1044.09274</v>
      </c>
      <c r="I18" s="213">
        <v>1247.6255900000001</v>
      </c>
      <c r="J18" s="213">
        <v>1341.05069</v>
      </c>
      <c r="K18" s="213">
        <v>1289.6348699999999</v>
      </c>
      <c r="L18" s="213">
        <v>1292.5046400000001</v>
      </c>
      <c r="M18" s="213">
        <v>1241.8423800000003</v>
      </c>
      <c r="N18" s="213">
        <v>1363.6879999999999</v>
      </c>
      <c r="O18" s="250">
        <v>1328.3120000000001</v>
      </c>
      <c r="P18" s="543" t="s">
        <v>247</v>
      </c>
      <c r="Q18" s="213">
        <f t="shared" si="1"/>
        <v>1282.04304</v>
      </c>
      <c r="R18" s="544">
        <f t="shared" si="2"/>
        <v>27.708490530152396</v>
      </c>
      <c r="S18" s="545">
        <f t="shared" si="0"/>
        <v>5.2129434259282958E-2</v>
      </c>
    </row>
    <row r="19" spans="1:19" s="68" customFormat="1" ht="17.100000000000001" customHeight="1" x14ac:dyDescent="0.2">
      <c r="A19" s="542" t="s">
        <v>377</v>
      </c>
      <c r="B19" s="249">
        <v>60</v>
      </c>
      <c r="C19" s="213">
        <v>75</v>
      </c>
      <c r="D19" s="213">
        <v>90</v>
      </c>
      <c r="E19" s="213">
        <v>110</v>
      </c>
      <c r="F19" s="213">
        <v>130</v>
      </c>
      <c r="G19" s="213">
        <v>140</v>
      </c>
      <c r="H19" s="213">
        <v>150</v>
      </c>
      <c r="I19" s="213">
        <v>150</v>
      </c>
      <c r="J19" s="213">
        <v>160</v>
      </c>
      <c r="K19" s="213">
        <v>170.08000555555557</v>
      </c>
      <c r="L19" s="213">
        <v>160.078</v>
      </c>
      <c r="M19" s="213">
        <v>160.0866</v>
      </c>
      <c r="N19" s="213">
        <v>180.10027777777776</v>
      </c>
      <c r="O19" s="250">
        <v>170.11499999999998</v>
      </c>
      <c r="P19" s="543" t="s">
        <v>377</v>
      </c>
      <c r="Q19" s="213">
        <f t="shared" si="1"/>
        <v>110.11499999999998</v>
      </c>
      <c r="R19" s="544">
        <f t="shared" si="2"/>
        <v>1.8352499999999996</v>
      </c>
      <c r="S19" s="545">
        <f t="shared" si="0"/>
        <v>6.6761413802012767E-3</v>
      </c>
    </row>
    <row r="20" spans="1:19" s="68" customFormat="1" ht="17.100000000000001" customHeight="1" x14ac:dyDescent="0.2">
      <c r="A20" s="542" t="s">
        <v>320</v>
      </c>
      <c r="B20" s="249">
        <v>54.045139714014056</v>
      </c>
      <c r="C20" s="213">
        <v>70.923906803391603</v>
      </c>
      <c r="D20" s="213">
        <v>154.14430529126628</v>
      </c>
      <c r="E20" s="213">
        <v>159.76448298929537</v>
      </c>
      <c r="F20" s="213">
        <v>178.69340094242267</v>
      </c>
      <c r="G20" s="213">
        <v>202.55364355080732</v>
      </c>
      <c r="H20" s="213">
        <v>273.40608191578031</v>
      </c>
      <c r="I20" s="213">
        <v>292.81502373265693</v>
      </c>
      <c r="J20" s="213">
        <v>331.66037333166287</v>
      </c>
      <c r="K20" s="213">
        <v>352.61726426323503</v>
      </c>
      <c r="L20" s="213">
        <v>379.85223653782498</v>
      </c>
      <c r="M20" s="213">
        <v>413.94506138340535</v>
      </c>
      <c r="N20" s="213">
        <v>444.10958257123576</v>
      </c>
      <c r="O20" s="250">
        <v>481.29356236156576</v>
      </c>
      <c r="P20" s="543" t="s">
        <v>320</v>
      </c>
      <c r="Q20" s="213">
        <f t="shared" si="1"/>
        <v>427.24842264755171</v>
      </c>
      <c r="R20" s="544">
        <f t="shared" si="2"/>
        <v>7.9053995402433017</v>
      </c>
      <c r="S20" s="545">
        <f t="shared" si="0"/>
        <v>1.8888304192496447E-2</v>
      </c>
    </row>
    <row r="21" spans="1:19" s="68" customFormat="1" ht="17.100000000000001" customHeight="1" x14ac:dyDescent="0.2">
      <c r="A21" s="542" t="s">
        <v>378</v>
      </c>
      <c r="B21" s="249">
        <v>5.5607999999999995</v>
      </c>
      <c r="C21" s="213">
        <v>10.001760000000001</v>
      </c>
      <c r="D21" s="213">
        <v>7.7666499999999994</v>
      </c>
      <c r="E21" s="213">
        <v>4.3610499999999996</v>
      </c>
      <c r="F21" s="213">
        <v>8.7729499999999998</v>
      </c>
      <c r="G21" s="213">
        <v>11.19468</v>
      </c>
      <c r="H21" s="213">
        <v>6.7270300000000018</v>
      </c>
      <c r="I21" s="213">
        <v>6.4794900000000011</v>
      </c>
      <c r="J21" s="213">
        <v>5.33819</v>
      </c>
      <c r="K21" s="213">
        <v>8.0567029999999988</v>
      </c>
      <c r="L21" s="213">
        <v>7.2993159999999992</v>
      </c>
      <c r="M21" s="213">
        <v>8.8583750000000006</v>
      </c>
      <c r="N21" s="213">
        <v>6.7130960000000002</v>
      </c>
      <c r="O21" s="250">
        <v>4.3148059999999999</v>
      </c>
      <c r="P21" s="543" t="s">
        <v>378</v>
      </c>
      <c r="Q21" s="213">
        <f t="shared" si="1"/>
        <v>-1.2459939999999996</v>
      </c>
      <c r="R21" s="544">
        <f t="shared" si="2"/>
        <v>-0.22406740037404685</v>
      </c>
      <c r="S21" s="545">
        <f t="shared" si="0"/>
        <v>1.6933400866555421E-4</v>
      </c>
    </row>
    <row r="22" spans="1:19" s="68" customFormat="1" ht="8.4" customHeight="1" x14ac:dyDescent="0.2">
      <c r="A22" s="542"/>
      <c r="B22" s="249"/>
      <c r="C22" s="213"/>
      <c r="D22" s="213"/>
      <c r="E22" s="213"/>
      <c r="F22" s="213"/>
      <c r="G22" s="213"/>
      <c r="H22" s="213"/>
      <c r="I22" s="213"/>
      <c r="J22" s="213"/>
      <c r="K22" s="213"/>
      <c r="L22" s="213"/>
      <c r="M22" s="213"/>
      <c r="N22" s="213"/>
      <c r="O22" s="250"/>
      <c r="P22" s="543"/>
      <c r="Q22" s="213"/>
      <c r="R22" s="544"/>
      <c r="S22" s="545"/>
    </row>
    <row r="23" spans="1:19" s="68" customFormat="1" ht="17.100000000000001" customHeight="1" x14ac:dyDescent="0.2">
      <c r="A23" s="550" t="s">
        <v>404</v>
      </c>
      <c r="B23" s="355">
        <v>8837.3272710366455</v>
      </c>
      <c r="C23" s="356">
        <v>10858.244508649612</v>
      </c>
      <c r="D23" s="356">
        <v>11370.309041541628</v>
      </c>
      <c r="E23" s="356">
        <v>11425.580276367913</v>
      </c>
      <c r="F23" s="356">
        <v>13058.998118068181</v>
      </c>
      <c r="G23" s="356">
        <v>14416.610108351768</v>
      </c>
      <c r="H23" s="356">
        <v>17222.45986595565</v>
      </c>
      <c r="I23" s="356">
        <v>17594.359177163857</v>
      </c>
      <c r="J23" s="356">
        <v>18879.263283592467</v>
      </c>
      <c r="K23" s="356">
        <v>21091.99575953147</v>
      </c>
      <c r="L23" s="356">
        <v>20716.478552524917</v>
      </c>
      <c r="M23" s="356">
        <v>23165.714601454976</v>
      </c>
      <c r="N23" s="356">
        <v>24033.862258705212</v>
      </c>
      <c r="O23" s="427">
        <v>25481.036172255423</v>
      </c>
      <c r="P23" s="551" t="s">
        <v>404</v>
      </c>
      <c r="Q23" s="356">
        <f t="shared" si="1"/>
        <v>16643.708901218779</v>
      </c>
      <c r="R23" s="552">
        <f t="shared" si="2"/>
        <v>1.8833419189721172</v>
      </c>
      <c r="S23" s="553">
        <f>O23/$O$23</f>
        <v>1</v>
      </c>
    </row>
    <row r="24" spans="1:19" s="68" customFormat="1" ht="16.350000000000001" customHeight="1" x14ac:dyDescent="0.25">
      <c r="A24" s="111" t="s">
        <v>479</v>
      </c>
      <c r="B24" s="430"/>
      <c r="C24" s="430"/>
      <c r="D24" s="534"/>
      <c r="E24" s="534"/>
      <c r="F24" s="70"/>
      <c r="G24" s="70"/>
      <c r="H24" s="70"/>
      <c r="I24" s="70"/>
      <c r="J24" s="554"/>
      <c r="N24" s="554"/>
      <c r="O24" s="554"/>
      <c r="P24" s="111" t="s">
        <v>479</v>
      </c>
      <c r="Q24" s="70"/>
      <c r="R24" s="70"/>
      <c r="S24" s="70"/>
    </row>
    <row r="25" spans="1:19" s="68" customFormat="1" ht="16.350000000000001" customHeight="1" x14ac:dyDescent="0.3">
      <c r="A25" s="111" t="s">
        <v>364</v>
      </c>
      <c r="B25" s="64"/>
      <c r="C25" s="64"/>
      <c r="D25" s="64"/>
      <c r="E25" s="64"/>
      <c r="J25" s="10"/>
      <c r="K25" s="10"/>
      <c r="L25" s="10"/>
      <c r="M25" s="10"/>
      <c r="N25" s="10"/>
      <c r="O25" s="10"/>
      <c r="P25" s="111" t="s">
        <v>364</v>
      </c>
    </row>
    <row r="26" spans="1:19" s="68" customFormat="1" ht="11.4" x14ac:dyDescent="0.2">
      <c r="A26" s="286"/>
      <c r="B26" s="112"/>
      <c r="C26" s="112"/>
      <c r="D26" s="112"/>
      <c r="E26" s="112"/>
      <c r="J26" s="555"/>
      <c r="K26" s="112"/>
      <c r="L26" s="112"/>
      <c r="M26" s="112"/>
      <c r="N26" s="112"/>
      <c r="O26" s="112"/>
      <c r="P26" s="286"/>
    </row>
    <row r="27" spans="1:19" s="68" customFormat="1" ht="11.4" x14ac:dyDescent="0.2">
      <c r="A27" s="112"/>
      <c r="B27" s="112"/>
      <c r="C27" s="112"/>
      <c r="D27" s="112"/>
      <c r="E27" s="112"/>
      <c r="J27" s="555"/>
      <c r="K27" s="112"/>
      <c r="L27" s="112"/>
      <c r="M27" s="112"/>
      <c r="N27" s="112"/>
      <c r="O27" s="112"/>
      <c r="P27" s="112"/>
    </row>
    <row r="28" spans="1:19" s="68" customFormat="1" ht="11.4" x14ac:dyDescent="0.2">
      <c r="A28" s="112"/>
      <c r="B28" s="112"/>
      <c r="C28" s="112"/>
      <c r="D28" s="112"/>
      <c r="E28" s="112"/>
      <c r="J28" s="555"/>
      <c r="K28" s="112"/>
      <c r="L28" s="112"/>
      <c r="M28" s="112"/>
      <c r="N28" s="112"/>
      <c r="O28" s="112"/>
      <c r="P28" s="112"/>
    </row>
    <row r="29" spans="1:19" s="68" customFormat="1" ht="11.4" x14ac:dyDescent="0.2">
      <c r="A29" s="112"/>
      <c r="B29" s="112"/>
      <c r="C29" s="112"/>
      <c r="D29" s="112"/>
      <c r="E29" s="112"/>
      <c r="J29" s="556"/>
      <c r="K29" s="557"/>
      <c r="L29" s="557"/>
      <c r="M29" s="557"/>
      <c r="N29" s="557"/>
      <c r="O29" s="557"/>
      <c r="P29" s="112"/>
    </row>
    <row r="30" spans="1:19" s="68" customFormat="1" x14ac:dyDescent="0.3">
      <c r="A30" s="558"/>
      <c r="B30" s="64"/>
      <c r="C30" s="64"/>
      <c r="D30" s="64"/>
      <c r="E30" s="64"/>
      <c r="J30" s="559"/>
      <c r="K30" s="10"/>
      <c r="L30" s="10"/>
      <c r="M30" s="10"/>
      <c r="N30" s="10"/>
      <c r="O30" s="10"/>
      <c r="P30" s="558"/>
    </row>
    <row r="31" spans="1:19" s="68" customFormat="1" x14ac:dyDescent="0.3">
      <c r="A31" s="10"/>
      <c r="B31" s="64"/>
      <c r="C31" s="64"/>
      <c r="D31" s="64"/>
      <c r="E31" s="64"/>
      <c r="J31" s="559"/>
      <c r="K31" s="10"/>
      <c r="L31" s="10"/>
      <c r="M31" s="10"/>
      <c r="N31" s="10"/>
      <c r="O31" s="10"/>
      <c r="P31" s="10"/>
    </row>
    <row r="32" spans="1:19" s="68" customFormat="1" x14ac:dyDescent="0.3">
      <c r="A32" s="10"/>
      <c r="B32" s="64"/>
      <c r="C32" s="64"/>
      <c r="D32" s="64"/>
      <c r="E32" s="64"/>
      <c r="J32" s="559"/>
      <c r="K32" s="10"/>
      <c r="L32" s="10"/>
      <c r="M32" s="10"/>
      <c r="N32" s="10"/>
      <c r="O32" s="10"/>
      <c r="P32" s="10"/>
    </row>
    <row r="33" spans="1:16" s="68" customFormat="1" x14ac:dyDescent="0.3">
      <c r="A33" s="10"/>
      <c r="B33" s="64"/>
      <c r="C33" s="64"/>
      <c r="D33" s="64"/>
      <c r="E33" s="64"/>
      <c r="J33" s="559"/>
      <c r="K33" s="10"/>
      <c r="L33" s="10"/>
      <c r="M33" s="10"/>
      <c r="N33" s="10"/>
      <c r="O33" s="10"/>
      <c r="P33" s="10"/>
    </row>
    <row r="34" spans="1:16" x14ac:dyDescent="0.3">
      <c r="J34" s="559"/>
    </row>
    <row r="35" spans="1:16" x14ac:dyDescent="0.3">
      <c r="J35" s="559"/>
    </row>
    <row r="36" spans="1:16" x14ac:dyDescent="0.3">
      <c r="J36" s="559"/>
      <c r="N36" s="559"/>
      <c r="O36" s="559"/>
    </row>
    <row r="40" spans="1:16" x14ac:dyDescent="0.3">
      <c r="A40" s="64"/>
      <c r="J40" s="64"/>
      <c r="K40" s="64"/>
      <c r="L40" s="64"/>
      <c r="M40" s="64"/>
      <c r="N40" s="64"/>
      <c r="O40" s="64"/>
      <c r="P40" s="64"/>
    </row>
    <row r="41" spans="1:16" x14ac:dyDescent="0.3">
      <c r="A41" s="64"/>
      <c r="J41" s="64"/>
      <c r="K41" s="64"/>
      <c r="L41" s="64"/>
      <c r="M41" s="64"/>
      <c r="N41" s="64"/>
      <c r="O41" s="64"/>
      <c r="P41" s="64"/>
    </row>
    <row r="42" spans="1:16" x14ac:dyDescent="0.3">
      <c r="A42" s="64"/>
      <c r="J42" s="64"/>
      <c r="K42" s="64"/>
      <c r="L42" s="64"/>
      <c r="M42" s="64"/>
      <c r="N42" s="64"/>
      <c r="O42" s="64"/>
      <c r="P42" s="64"/>
    </row>
    <row r="43" spans="1:16" ht="17.100000000000001" customHeight="1" x14ac:dyDescent="0.3">
      <c r="A43" s="64"/>
      <c r="J43" s="64"/>
      <c r="K43" s="64"/>
      <c r="L43" s="64"/>
      <c r="M43" s="64"/>
      <c r="N43" s="64"/>
      <c r="O43" s="64"/>
      <c r="P43" s="64"/>
    </row>
    <row r="44" spans="1:16" x14ac:dyDescent="0.3">
      <c r="A44" s="64"/>
      <c r="J44" s="64"/>
      <c r="K44" s="64"/>
      <c r="L44" s="64"/>
      <c r="M44" s="64"/>
      <c r="N44" s="64"/>
      <c r="O44" s="64"/>
      <c r="P44" s="64"/>
    </row>
    <row r="45" spans="1:16" x14ac:dyDescent="0.3">
      <c r="A45" s="64"/>
      <c r="J45" s="64"/>
      <c r="K45" s="64"/>
      <c r="L45" s="64"/>
      <c r="M45" s="64"/>
      <c r="N45" s="64"/>
      <c r="O45" s="64"/>
      <c r="P45" s="64"/>
    </row>
    <row r="46" spans="1:16" x14ac:dyDescent="0.3">
      <c r="A46" s="64"/>
      <c r="J46" s="64"/>
      <c r="K46" s="64"/>
      <c r="L46" s="64"/>
      <c r="M46" s="64"/>
      <c r="N46" s="64"/>
      <c r="O46" s="64"/>
      <c r="P46" s="64"/>
    </row>
    <row r="47" spans="1:16" x14ac:dyDescent="0.3">
      <c r="A47" s="64"/>
      <c r="J47" s="64"/>
      <c r="K47" s="64"/>
      <c r="L47" s="64"/>
      <c r="M47" s="64"/>
      <c r="N47" s="64"/>
      <c r="O47" s="64"/>
      <c r="P47" s="64"/>
    </row>
    <row r="48" spans="1:16" x14ac:dyDescent="0.3">
      <c r="A48" s="64"/>
      <c r="J48" s="64"/>
      <c r="K48" s="64"/>
      <c r="L48" s="64"/>
      <c r="M48" s="64"/>
      <c r="N48" s="64"/>
      <c r="O48" s="64"/>
      <c r="P48" s="64"/>
    </row>
    <row r="49" spans="1:16" x14ac:dyDescent="0.3">
      <c r="A49" s="64"/>
      <c r="J49" s="64"/>
      <c r="K49" s="64"/>
      <c r="L49" s="64"/>
      <c r="M49" s="64"/>
      <c r="N49" s="64"/>
      <c r="O49" s="64"/>
      <c r="P49" s="64"/>
    </row>
    <row r="50" spans="1:16" x14ac:dyDescent="0.3">
      <c r="A50" s="64"/>
      <c r="J50" s="64"/>
      <c r="K50" s="64"/>
      <c r="L50" s="64"/>
      <c r="M50" s="64"/>
      <c r="N50" s="64"/>
      <c r="O50" s="64"/>
      <c r="P50" s="64"/>
    </row>
    <row r="51" spans="1:16" x14ac:dyDescent="0.3">
      <c r="A51" s="64"/>
      <c r="J51" s="64"/>
      <c r="K51" s="64"/>
      <c r="L51" s="64"/>
      <c r="M51" s="64"/>
      <c r="N51" s="64"/>
      <c r="O51" s="64"/>
      <c r="P51" s="64"/>
    </row>
    <row r="52" spans="1:16" x14ac:dyDescent="0.3">
      <c r="A52" s="64"/>
      <c r="J52" s="64"/>
      <c r="K52" s="64"/>
      <c r="L52" s="64"/>
      <c r="M52" s="64"/>
      <c r="N52" s="64"/>
      <c r="O52" s="64"/>
      <c r="P52" s="64"/>
    </row>
    <row r="53" spans="1:16" x14ac:dyDescent="0.3">
      <c r="A53" s="64"/>
      <c r="J53" s="64"/>
      <c r="K53" s="64"/>
      <c r="L53" s="64"/>
      <c r="M53" s="64"/>
      <c r="N53" s="64"/>
      <c r="O53" s="64"/>
      <c r="P53" s="64"/>
    </row>
    <row r="54" spans="1:16" x14ac:dyDescent="0.3">
      <c r="A54" s="64"/>
      <c r="J54" s="64"/>
      <c r="K54" s="64"/>
      <c r="L54" s="64"/>
      <c r="M54" s="64"/>
      <c r="N54" s="64"/>
      <c r="O54" s="64"/>
      <c r="P54" s="64"/>
    </row>
    <row r="55" spans="1:16" x14ac:dyDescent="0.3">
      <c r="A55" s="64"/>
      <c r="J55" s="64"/>
      <c r="K55" s="64"/>
      <c r="L55" s="64"/>
      <c r="M55" s="64"/>
      <c r="N55" s="64"/>
      <c r="O55" s="64"/>
      <c r="P55" s="64"/>
    </row>
    <row r="56" spans="1:16" x14ac:dyDescent="0.3">
      <c r="A56" s="64"/>
      <c r="J56" s="64"/>
      <c r="K56" s="64"/>
      <c r="L56" s="64"/>
      <c r="M56" s="64"/>
      <c r="N56" s="64"/>
      <c r="O56" s="64"/>
      <c r="P56" s="64"/>
    </row>
    <row r="57" spans="1:16" x14ac:dyDescent="0.3">
      <c r="A57" s="64"/>
      <c r="J57" s="64"/>
      <c r="K57" s="64"/>
      <c r="L57" s="64"/>
      <c r="M57" s="64"/>
      <c r="N57" s="64"/>
      <c r="O57" s="64"/>
      <c r="P57" s="64"/>
    </row>
    <row r="58" spans="1:16" x14ac:dyDescent="0.3">
      <c r="A58" s="64"/>
      <c r="J58" s="64"/>
      <c r="K58" s="64"/>
      <c r="L58" s="64"/>
      <c r="M58" s="64"/>
      <c r="N58" s="64"/>
      <c r="O58" s="64"/>
      <c r="P58" s="64"/>
    </row>
    <row r="59" spans="1:16" x14ac:dyDescent="0.3">
      <c r="A59" s="64"/>
      <c r="J59" s="64"/>
      <c r="K59" s="64"/>
      <c r="L59" s="64"/>
      <c r="M59" s="64"/>
      <c r="N59" s="64"/>
      <c r="O59" s="64"/>
      <c r="P59" s="64"/>
    </row>
    <row r="60" spans="1:16" x14ac:dyDescent="0.3">
      <c r="A60" s="64"/>
      <c r="J60" s="64"/>
      <c r="K60" s="64"/>
      <c r="L60" s="64"/>
      <c r="M60" s="64"/>
      <c r="N60" s="64"/>
      <c r="O60" s="64"/>
      <c r="P60" s="64"/>
    </row>
    <row r="61" spans="1:16" x14ac:dyDescent="0.3">
      <c r="A61" s="64"/>
      <c r="J61" s="64"/>
      <c r="K61" s="64"/>
      <c r="L61" s="64"/>
      <c r="M61" s="64"/>
      <c r="N61" s="64"/>
      <c r="O61" s="64"/>
      <c r="P61" s="64"/>
    </row>
    <row r="62" spans="1:16" x14ac:dyDescent="0.3">
      <c r="A62" s="64"/>
      <c r="J62" s="64"/>
      <c r="K62" s="64"/>
      <c r="L62" s="64"/>
      <c r="M62" s="64"/>
      <c r="N62" s="64"/>
      <c r="O62" s="64"/>
      <c r="P62" s="64"/>
    </row>
    <row r="64" spans="1:16" x14ac:dyDescent="0.3">
      <c r="A64" s="64"/>
      <c r="J64" s="64"/>
      <c r="K64" s="64"/>
      <c r="L64" s="64"/>
      <c r="M64" s="64"/>
      <c r="N64" s="64"/>
      <c r="O64" s="64"/>
      <c r="P64" s="64"/>
    </row>
    <row r="65" spans="1:16" x14ac:dyDescent="0.3">
      <c r="A65" s="64"/>
      <c r="J65" s="64"/>
      <c r="K65" s="64"/>
      <c r="L65" s="64"/>
      <c r="M65" s="64"/>
      <c r="N65" s="64"/>
      <c r="O65" s="64"/>
      <c r="P65" s="64"/>
    </row>
    <row r="66" spans="1:16" x14ac:dyDescent="0.3">
      <c r="A66" s="64"/>
      <c r="J66" s="64"/>
      <c r="K66" s="64"/>
      <c r="L66" s="64"/>
      <c r="M66" s="64"/>
      <c r="N66" s="64"/>
      <c r="O66" s="64"/>
      <c r="P66" s="64"/>
    </row>
    <row r="67" spans="1:16" x14ac:dyDescent="0.3">
      <c r="A67" s="64"/>
      <c r="J67" s="64"/>
      <c r="K67" s="64"/>
      <c r="L67" s="64"/>
      <c r="M67" s="64"/>
      <c r="N67" s="64"/>
      <c r="O67" s="64"/>
      <c r="P67" s="64"/>
    </row>
  </sheetData>
  <mergeCells count="9">
    <mergeCell ref="A1:O1"/>
    <mergeCell ref="P1:S1"/>
    <mergeCell ref="A3:A5"/>
    <mergeCell ref="B3:O3"/>
    <mergeCell ref="P3:P5"/>
    <mergeCell ref="Q3:R4"/>
    <mergeCell ref="S3:S4"/>
    <mergeCell ref="B5:O5"/>
    <mergeCell ref="R5:S5"/>
  </mergeCells>
  <conditionalFormatting sqref="A6:S23">
    <cfRule type="expression" dxfId="43" priority="1">
      <formula>MOD(ROW(),2)=1</formula>
    </cfRule>
  </conditionalFormatting>
  <hyperlinks>
    <hyperlink ref="O2" location="Inhalt!A58" display="zurück"/>
    <hyperlink ref="S2" location="Inhalt!A58"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0"/>
  <sheetViews>
    <sheetView showGridLines="0" view="pageLayout" topLeftCell="A94" zoomScaleNormal="100" zoomScaleSheetLayoutView="100" workbookViewId="0">
      <selection activeCell="K16" sqref="K16"/>
    </sheetView>
  </sheetViews>
  <sheetFormatPr baseColWidth="10" defaultColWidth="10.5546875" defaultRowHeight="11.4" x14ac:dyDescent="0.3"/>
  <cols>
    <col min="1" max="1" width="9.77734375" style="20" customWidth="1"/>
    <col min="2" max="2" width="1.21875" style="20" customWidth="1"/>
    <col min="3" max="6" width="15.33203125" style="21" customWidth="1"/>
    <col min="7" max="7" width="1.5546875" style="22" customWidth="1"/>
    <col min="8" max="8" width="9" style="22" customWidth="1"/>
    <col min="9" max="9" width="10.5546875" style="40" customWidth="1"/>
    <col min="10" max="79" width="12.44140625" style="40" customWidth="1"/>
    <col min="80" max="16384" width="10.5546875" style="40"/>
  </cols>
  <sheetData>
    <row r="1" spans="1:9" s="19" customFormat="1" ht="13.2" x14ac:dyDescent="0.3">
      <c r="A1" s="982" t="s">
        <v>37</v>
      </c>
      <c r="B1" s="983"/>
      <c r="C1" s="983"/>
      <c r="D1" s="983"/>
      <c r="E1" s="983"/>
      <c r="F1" s="983"/>
      <c r="G1" s="983"/>
      <c r="H1" s="983"/>
    </row>
    <row r="2" spans="1:9" s="23" customFormat="1" ht="8.4" customHeight="1" x14ac:dyDescent="0.3">
      <c r="A2" s="20"/>
      <c r="B2" s="20"/>
      <c r="C2" s="21"/>
      <c r="D2" s="21"/>
      <c r="E2" s="21"/>
      <c r="F2" s="21"/>
      <c r="G2" s="22"/>
      <c r="H2" s="22"/>
    </row>
    <row r="3" spans="1:9" s="27" customFormat="1" ht="16.95" customHeight="1" x14ac:dyDescent="0.3">
      <c r="A3" s="24" t="s">
        <v>38</v>
      </c>
      <c r="B3" s="25"/>
      <c r="C3" s="984" t="s">
        <v>1</v>
      </c>
      <c r="D3" s="984"/>
      <c r="E3" s="984"/>
      <c r="F3" s="984"/>
      <c r="G3" s="984"/>
      <c r="H3" s="26" t="s">
        <v>39</v>
      </c>
    </row>
    <row r="4" spans="1:9" s="23" customFormat="1" ht="8.4" customHeight="1" x14ac:dyDescent="0.3">
      <c r="A4" s="20"/>
      <c r="B4" s="20"/>
      <c r="C4" s="21"/>
      <c r="D4" s="21"/>
      <c r="E4" s="21"/>
      <c r="F4" s="21"/>
      <c r="G4" s="22"/>
      <c r="H4" s="22"/>
      <c r="I4" s="20"/>
    </row>
    <row r="5" spans="1:9" s="19" customFormat="1" ht="39.6" customHeight="1" x14ac:dyDescent="0.3">
      <c r="A5" s="24" t="s">
        <v>40</v>
      </c>
      <c r="B5" s="27"/>
      <c r="C5" s="984" t="s">
        <v>41</v>
      </c>
      <c r="D5" s="984"/>
      <c r="E5" s="984"/>
      <c r="F5" s="984"/>
      <c r="G5" s="984"/>
      <c r="H5" s="28"/>
      <c r="I5" s="27"/>
    </row>
    <row r="6" spans="1:9" s="19" customFormat="1" ht="3.6" customHeight="1" x14ac:dyDescent="0.3">
      <c r="A6" s="24"/>
      <c r="B6" s="27"/>
      <c r="C6" s="947"/>
      <c r="D6" s="947"/>
      <c r="E6" s="947"/>
      <c r="F6" s="947"/>
      <c r="G6" s="947"/>
      <c r="H6" s="28"/>
      <c r="I6" s="27"/>
    </row>
    <row r="7" spans="1:9" s="23" customFormat="1" ht="3.6" customHeight="1" x14ac:dyDescent="0.3">
      <c r="A7" s="20"/>
      <c r="B7" s="20"/>
      <c r="C7" s="21"/>
      <c r="D7" s="21"/>
      <c r="E7" s="21"/>
      <c r="F7" s="21"/>
      <c r="G7" s="22"/>
      <c r="H7" s="22"/>
      <c r="I7" s="20"/>
    </row>
    <row r="8" spans="1:9" s="32" customFormat="1" ht="34.799999999999997" customHeight="1" x14ac:dyDescent="0.3">
      <c r="A8" s="29" t="s">
        <v>42</v>
      </c>
      <c r="B8" s="29"/>
      <c r="C8" s="981" t="s">
        <v>43</v>
      </c>
      <c r="D8" s="981"/>
      <c r="E8" s="981"/>
      <c r="F8" s="981"/>
      <c r="G8" s="30"/>
      <c r="H8" s="31" t="str">
        <f>MID(E.1!$A$2,7,10)</f>
        <v>01.06.2021</v>
      </c>
      <c r="I8" s="20"/>
    </row>
    <row r="9" spans="1:9" s="23" customFormat="1" ht="7.2" customHeight="1" x14ac:dyDescent="0.3">
      <c r="A9" s="20"/>
      <c r="B9" s="20"/>
      <c r="C9" s="21"/>
      <c r="D9" s="21"/>
      <c r="E9" s="21"/>
      <c r="F9" s="21"/>
      <c r="G9" s="21"/>
      <c r="H9" s="21"/>
      <c r="I9" s="20"/>
    </row>
    <row r="10" spans="1:9" s="23" customFormat="1" ht="24" customHeight="1" x14ac:dyDescent="0.3">
      <c r="A10" s="33" t="s">
        <v>44</v>
      </c>
      <c r="B10" s="33"/>
      <c r="C10" s="981" t="s">
        <v>45</v>
      </c>
      <c r="D10" s="981"/>
      <c r="E10" s="981"/>
      <c r="F10" s="981"/>
      <c r="G10" s="30"/>
      <c r="H10" s="31" t="str">
        <f>MID(E.2!$A$2,7,10)</f>
        <v>01.06.2021</v>
      </c>
    </row>
    <row r="11" spans="1:9" s="23" customFormat="1" ht="7.2" customHeight="1" x14ac:dyDescent="0.3">
      <c r="A11" s="20"/>
      <c r="B11" s="20"/>
      <c r="C11" s="21"/>
      <c r="D11" s="21"/>
      <c r="E11" s="21"/>
      <c r="F11" s="21"/>
      <c r="G11" s="21"/>
      <c r="H11" s="21"/>
      <c r="I11" s="34"/>
    </row>
    <row r="12" spans="1:9" s="23" customFormat="1" ht="24" customHeight="1" x14ac:dyDescent="0.3">
      <c r="A12" s="33" t="s">
        <v>46</v>
      </c>
      <c r="B12" s="33"/>
      <c r="C12" s="981" t="s">
        <v>47</v>
      </c>
      <c r="D12" s="981"/>
      <c r="E12" s="981"/>
      <c r="F12" s="981"/>
      <c r="G12" s="30"/>
      <c r="H12" s="31" t="str">
        <f>MID(E.3!$A$2,7,10)</f>
        <v>01.06.2021</v>
      </c>
      <c r="I12" s="34"/>
    </row>
    <row r="13" spans="1:9" s="23" customFormat="1" ht="7.2" customHeight="1" x14ac:dyDescent="0.3">
      <c r="A13" s="20"/>
      <c r="B13" s="20"/>
      <c r="C13" s="35"/>
      <c r="D13" s="35"/>
      <c r="E13" s="35"/>
      <c r="F13" s="35"/>
      <c r="G13" s="35"/>
      <c r="H13" s="35"/>
    </row>
    <row r="14" spans="1:9" s="23" customFormat="1" ht="24" customHeight="1" x14ac:dyDescent="0.3">
      <c r="A14" s="33" t="s">
        <v>48</v>
      </c>
      <c r="B14" s="33"/>
      <c r="C14" s="981" t="s">
        <v>49</v>
      </c>
      <c r="D14" s="981"/>
      <c r="E14" s="981"/>
      <c r="F14" s="981"/>
      <c r="G14" s="30"/>
      <c r="H14" s="31" t="str">
        <f>MID(E.5!$A$2,7,10)</f>
        <v>01.06.2021</v>
      </c>
    </row>
    <row r="15" spans="1:9" s="23" customFormat="1" ht="7.2" customHeight="1" x14ac:dyDescent="0.3">
      <c r="A15" s="20"/>
      <c r="B15" s="20"/>
      <c r="C15" s="35"/>
      <c r="D15" s="35"/>
      <c r="E15" s="35"/>
      <c r="F15" s="35"/>
      <c r="G15" s="35"/>
      <c r="H15" s="35"/>
    </row>
    <row r="16" spans="1:9" s="23" customFormat="1" ht="24" customHeight="1" x14ac:dyDescent="0.3">
      <c r="A16" s="33" t="s">
        <v>50</v>
      </c>
      <c r="B16" s="33"/>
      <c r="C16" s="981" t="s">
        <v>51</v>
      </c>
      <c r="D16" s="981"/>
      <c r="E16" s="981"/>
      <c r="F16" s="981"/>
      <c r="G16" s="30"/>
      <c r="H16" s="31" t="str">
        <f>MID(E.6!$A$2,7,10)</f>
        <v>01.06.2021</v>
      </c>
    </row>
    <row r="17" spans="1:9" s="23" customFormat="1" ht="7.2" customHeight="1" x14ac:dyDescent="0.3">
      <c r="A17" s="20"/>
      <c r="B17" s="20"/>
      <c r="C17" s="35"/>
      <c r="D17" s="35"/>
      <c r="E17" s="35"/>
      <c r="F17" s="35"/>
      <c r="G17" s="35"/>
      <c r="H17" s="35"/>
    </row>
    <row r="18" spans="1:9" s="23" customFormat="1" ht="24" customHeight="1" x14ac:dyDescent="0.3">
      <c r="A18" s="33" t="s">
        <v>52</v>
      </c>
      <c r="B18" s="33"/>
      <c r="C18" s="981" t="s">
        <v>53</v>
      </c>
      <c r="D18" s="981"/>
      <c r="E18" s="981"/>
      <c r="F18" s="981"/>
      <c r="G18" s="30"/>
      <c r="H18" s="31" t="str">
        <f>MID(E.7!$A$2,7,10)</f>
        <v>01.06.2021</v>
      </c>
    </row>
    <row r="19" spans="1:9" s="23" customFormat="1" ht="7.2" customHeight="1" x14ac:dyDescent="0.3">
      <c r="A19" s="20"/>
      <c r="B19" s="20"/>
      <c r="C19" s="35"/>
      <c r="D19" s="35"/>
      <c r="E19" s="35"/>
      <c r="F19" s="35"/>
      <c r="G19" s="35"/>
      <c r="H19" s="35"/>
    </row>
    <row r="20" spans="1:9" s="23" customFormat="1" ht="13.8" customHeight="1" x14ac:dyDescent="0.3">
      <c r="A20" s="33" t="s">
        <v>54</v>
      </c>
      <c r="B20" s="33"/>
      <c r="C20" s="981" t="s">
        <v>55</v>
      </c>
      <c r="D20" s="981"/>
      <c r="E20" s="981"/>
      <c r="F20" s="981"/>
      <c r="G20" s="30"/>
      <c r="H20" s="31" t="str">
        <f>MID(E.8!$A$2,7,10)</f>
        <v>01.06.2021</v>
      </c>
    </row>
    <row r="21" spans="1:9" s="23" customFormat="1" ht="7.2" customHeight="1" x14ac:dyDescent="0.3">
      <c r="A21" s="20"/>
      <c r="B21" s="20"/>
      <c r="C21" s="35"/>
      <c r="D21" s="35"/>
      <c r="E21" s="35"/>
      <c r="F21" s="35"/>
      <c r="G21" s="35"/>
      <c r="H21" s="35"/>
    </row>
    <row r="22" spans="1:9" s="23" customFormat="1" ht="13.8" customHeight="1" x14ac:dyDescent="0.3">
      <c r="A22" s="33" t="s">
        <v>56</v>
      </c>
      <c r="B22" s="33"/>
      <c r="C22" s="981" t="s">
        <v>57</v>
      </c>
      <c r="D22" s="981"/>
      <c r="E22" s="981"/>
      <c r="F22" s="981"/>
      <c r="G22" s="30"/>
      <c r="H22" s="31" t="str">
        <f>MID(E.9!$A$2,7,10)</f>
        <v>01.06.2021</v>
      </c>
    </row>
    <row r="23" spans="1:9" s="23" customFormat="1" ht="7.2" customHeight="1" x14ac:dyDescent="0.3">
      <c r="A23" s="20"/>
      <c r="B23" s="20"/>
      <c r="C23" s="35"/>
      <c r="D23" s="35"/>
      <c r="E23" s="35"/>
      <c r="F23" s="35"/>
      <c r="G23" s="35"/>
      <c r="H23" s="35"/>
    </row>
    <row r="24" spans="1:9" s="23" customFormat="1" ht="13.8" customHeight="1" x14ac:dyDescent="0.3">
      <c r="A24" s="33" t="s">
        <v>58</v>
      </c>
      <c r="B24" s="33"/>
      <c r="C24" s="981" t="s">
        <v>59</v>
      </c>
      <c r="D24" s="981"/>
      <c r="E24" s="981"/>
      <c r="F24" s="981"/>
      <c r="G24" s="30"/>
      <c r="H24" s="31" t="str">
        <f>MID(E.10!$A$2,7,10)</f>
        <v>01.06.2021</v>
      </c>
    </row>
    <row r="25" spans="1:9" s="23" customFormat="1" ht="7.2" customHeight="1" x14ac:dyDescent="0.3">
      <c r="A25" s="20"/>
      <c r="B25" s="20"/>
      <c r="C25" s="35"/>
      <c r="D25" s="35"/>
      <c r="E25" s="35"/>
      <c r="F25" s="35"/>
      <c r="G25" s="35"/>
      <c r="H25" s="35"/>
    </row>
    <row r="26" spans="1:9" s="23" customFormat="1" ht="24" customHeight="1" x14ac:dyDescent="0.3">
      <c r="A26" s="33" t="s">
        <v>794</v>
      </c>
      <c r="B26" s="33"/>
      <c r="C26" s="981" t="s">
        <v>805</v>
      </c>
      <c r="D26" s="981"/>
      <c r="E26" s="981"/>
      <c r="F26" s="981"/>
      <c r="G26" s="30"/>
      <c r="H26" s="31" t="str">
        <f>MID(E.10!$A$2,7,10)</f>
        <v>01.06.2021</v>
      </c>
    </row>
    <row r="27" spans="1:9" s="23" customFormat="1" ht="7.2" customHeight="1" x14ac:dyDescent="0.3">
      <c r="A27" s="20"/>
      <c r="B27" s="20"/>
      <c r="C27" s="35"/>
      <c r="D27" s="35"/>
      <c r="E27" s="35"/>
      <c r="F27" s="35"/>
      <c r="G27" s="35"/>
      <c r="H27" s="35"/>
    </row>
    <row r="28" spans="1:9" s="23" customFormat="1" ht="13.8" customHeight="1" x14ac:dyDescent="0.3">
      <c r="A28" s="33" t="s">
        <v>60</v>
      </c>
      <c r="B28" s="33"/>
      <c r="C28" s="981" t="s">
        <v>61</v>
      </c>
      <c r="D28" s="981"/>
      <c r="E28" s="981"/>
      <c r="F28" s="981"/>
      <c r="G28" s="30"/>
      <c r="H28" s="31" t="str">
        <f>MID(E.11!$A$2,7,10)</f>
        <v>01.06.2021</v>
      </c>
    </row>
    <row r="29" spans="1:9" s="23" customFormat="1" ht="7.2" customHeight="1" x14ac:dyDescent="0.3">
      <c r="A29" s="20"/>
      <c r="B29" s="20"/>
      <c r="C29" s="35"/>
      <c r="D29" s="35"/>
      <c r="E29" s="35"/>
      <c r="F29" s="35"/>
      <c r="G29" s="35"/>
      <c r="H29" s="35"/>
    </row>
    <row r="30" spans="1:9" s="23" customFormat="1" ht="24" customHeight="1" x14ac:dyDescent="0.3">
      <c r="A30" s="33" t="s">
        <v>62</v>
      </c>
      <c r="B30" s="33"/>
      <c r="C30" s="981" t="s">
        <v>63</v>
      </c>
      <c r="D30" s="981"/>
      <c r="E30" s="981"/>
      <c r="F30" s="981"/>
      <c r="G30" s="30"/>
      <c r="H30" s="31" t="str">
        <f>MID(E.12!$A$2,7,10)</f>
        <v>01.06.2021</v>
      </c>
    </row>
    <row r="31" spans="1:9" s="23" customFormat="1" ht="8.4" customHeight="1" x14ac:dyDescent="0.3">
      <c r="A31" s="20"/>
      <c r="B31" s="20"/>
      <c r="C31" s="35"/>
      <c r="D31" s="35"/>
      <c r="E31" s="35"/>
      <c r="F31" s="35"/>
      <c r="G31" s="35"/>
      <c r="H31" s="35"/>
    </row>
    <row r="32" spans="1:9" s="19" customFormat="1" ht="25.2" customHeight="1" x14ac:dyDescent="0.3">
      <c r="A32" s="24" t="s">
        <v>64</v>
      </c>
      <c r="B32" s="27"/>
      <c r="C32" s="984" t="s">
        <v>65</v>
      </c>
      <c r="D32" s="984"/>
      <c r="E32" s="984"/>
      <c r="F32" s="984"/>
      <c r="G32" s="984"/>
      <c r="H32" s="28"/>
      <c r="I32" s="27"/>
    </row>
    <row r="33" spans="1:9" s="19" customFormat="1" ht="9" customHeight="1" x14ac:dyDescent="0.3">
      <c r="A33" s="24"/>
      <c r="B33" s="27"/>
      <c r="C33" s="36"/>
      <c r="D33" s="36"/>
      <c r="E33" s="36"/>
      <c r="F33" s="36"/>
      <c r="G33" s="36"/>
      <c r="H33" s="28"/>
      <c r="I33" s="27"/>
    </row>
    <row r="34" spans="1:9" s="23" customFormat="1" ht="13.8" customHeight="1" x14ac:dyDescent="0.3">
      <c r="A34" s="33" t="s">
        <v>66</v>
      </c>
      <c r="B34" s="33"/>
      <c r="C34" s="981" t="s">
        <v>783</v>
      </c>
      <c r="D34" s="981"/>
      <c r="E34" s="981"/>
      <c r="F34" s="981"/>
      <c r="G34" s="30"/>
      <c r="H34" s="31" t="str">
        <f>MID(M.3!$A$2,7,10)</f>
        <v>01.06.2021</v>
      </c>
      <c r="I34" s="20"/>
    </row>
    <row r="35" spans="1:9" s="23" customFormat="1" ht="8.4" customHeight="1" x14ac:dyDescent="0.3">
      <c r="A35" s="20"/>
      <c r="B35" s="20"/>
      <c r="C35" s="21"/>
      <c r="D35" s="21"/>
      <c r="E35" s="21"/>
      <c r="F35" s="21"/>
      <c r="G35" s="22"/>
      <c r="H35" s="22"/>
      <c r="I35" s="20"/>
    </row>
    <row r="36" spans="1:9" s="23" customFormat="1" ht="13.8" customHeight="1" x14ac:dyDescent="0.3">
      <c r="A36" s="33" t="s">
        <v>67</v>
      </c>
      <c r="B36" s="33"/>
      <c r="C36" s="981" t="s">
        <v>784</v>
      </c>
      <c r="D36" s="981"/>
      <c r="E36" s="981"/>
      <c r="F36" s="981"/>
      <c r="G36" s="30"/>
      <c r="H36" s="31" t="str">
        <f>MID(M.3!$A$2,7,10)</f>
        <v>01.06.2021</v>
      </c>
      <c r="I36" s="20"/>
    </row>
    <row r="37" spans="1:9" s="23" customFormat="1" ht="8.4" customHeight="1" x14ac:dyDescent="0.3">
      <c r="A37" s="20"/>
      <c r="B37" s="20"/>
      <c r="C37" s="21"/>
      <c r="D37" s="21"/>
      <c r="E37" s="21"/>
      <c r="F37" s="21"/>
      <c r="G37" s="22"/>
      <c r="H37" s="22"/>
      <c r="I37" s="20"/>
    </row>
    <row r="38" spans="1:9" s="23" customFormat="1" ht="13.8" customHeight="1" x14ac:dyDescent="0.3">
      <c r="A38" s="33" t="s">
        <v>68</v>
      </c>
      <c r="B38" s="33"/>
      <c r="C38" s="981" t="s">
        <v>69</v>
      </c>
      <c r="D38" s="981"/>
      <c r="E38" s="981"/>
      <c r="F38" s="981"/>
      <c r="G38" s="30"/>
      <c r="H38" s="31" t="str">
        <f>MID(M.3!$A$2,7,10)</f>
        <v>01.06.2021</v>
      </c>
    </row>
    <row r="39" spans="1:9" s="23" customFormat="1" ht="7.2" customHeight="1" x14ac:dyDescent="0.3">
      <c r="A39" s="20"/>
      <c r="B39" s="20"/>
      <c r="C39" s="35"/>
      <c r="D39" s="35"/>
      <c r="E39" s="35"/>
      <c r="F39" s="35"/>
      <c r="G39" s="35"/>
      <c r="H39" s="35"/>
    </row>
    <row r="40" spans="1:9" s="23" customFormat="1" ht="13.8" customHeight="1" x14ac:dyDescent="0.3">
      <c r="A40" s="33" t="s">
        <v>70</v>
      </c>
      <c r="B40" s="33"/>
      <c r="C40" s="981" t="s">
        <v>71</v>
      </c>
      <c r="D40" s="981"/>
      <c r="E40" s="981"/>
      <c r="F40" s="981"/>
      <c r="G40" s="30"/>
      <c r="H40" s="31" t="str">
        <f>MID(M.4!$A$2,7,10)</f>
        <v>01.06.2021</v>
      </c>
    </row>
    <row r="41" spans="1:9" s="23" customFormat="1" ht="7.2" customHeight="1" x14ac:dyDescent="0.3">
      <c r="A41" s="20"/>
      <c r="B41" s="20"/>
      <c r="C41" s="35"/>
      <c r="D41" s="35"/>
      <c r="E41" s="35"/>
      <c r="F41" s="35"/>
      <c r="G41" s="35"/>
      <c r="H41" s="35"/>
    </row>
    <row r="42" spans="1:9" s="23" customFormat="1" ht="24" customHeight="1" x14ac:dyDescent="0.3">
      <c r="A42" s="33" t="s">
        <v>72</v>
      </c>
      <c r="B42" s="33"/>
      <c r="C42" s="981" t="s">
        <v>73</v>
      </c>
      <c r="D42" s="981"/>
      <c r="E42" s="981"/>
      <c r="F42" s="981"/>
      <c r="G42" s="30"/>
      <c r="H42" s="31" t="str">
        <f>MID(M.5!$A$2,7,10)</f>
        <v>01.06.2021</v>
      </c>
    </row>
    <row r="43" spans="1:9" s="23" customFormat="1" ht="7.2" customHeight="1" x14ac:dyDescent="0.3">
      <c r="A43" s="20"/>
      <c r="B43" s="20"/>
      <c r="C43" s="35"/>
      <c r="D43" s="35"/>
      <c r="E43" s="35"/>
      <c r="F43" s="35"/>
      <c r="G43" s="35"/>
      <c r="H43" s="22"/>
    </row>
    <row r="44" spans="1:9" s="23" customFormat="1" ht="13.8" customHeight="1" x14ac:dyDescent="0.3">
      <c r="A44" s="33" t="s">
        <v>74</v>
      </c>
      <c r="B44" s="33"/>
      <c r="C44" s="981" t="s">
        <v>75</v>
      </c>
      <c r="D44" s="981"/>
      <c r="E44" s="981"/>
      <c r="F44" s="981"/>
      <c r="G44" s="30"/>
      <c r="H44" s="31" t="str">
        <f>MID(M.6!$A$2,7,10)</f>
        <v>01.06.2021</v>
      </c>
    </row>
    <row r="45" spans="1:9" s="23" customFormat="1" ht="7.2" customHeight="1" x14ac:dyDescent="0.3">
      <c r="A45" s="20"/>
      <c r="B45" s="20"/>
      <c r="C45" s="35"/>
      <c r="D45" s="35"/>
      <c r="E45" s="35"/>
      <c r="F45" s="35"/>
      <c r="G45" s="35"/>
      <c r="H45" s="35"/>
    </row>
    <row r="46" spans="1:9" s="23" customFormat="1" ht="24" customHeight="1" x14ac:dyDescent="0.3">
      <c r="A46" s="33" t="s">
        <v>76</v>
      </c>
      <c r="B46" s="33"/>
      <c r="C46" s="981" t="s">
        <v>77</v>
      </c>
      <c r="D46" s="981"/>
      <c r="E46" s="981"/>
      <c r="F46" s="981"/>
      <c r="G46" s="30"/>
      <c r="H46" s="31" t="str">
        <f>MID(M.7!$A$2,7,10)</f>
        <v>01.06.2021</v>
      </c>
    </row>
    <row r="47" spans="1:9" s="23" customFormat="1" ht="7.2" customHeight="1" x14ac:dyDescent="0.3">
      <c r="A47" s="20"/>
      <c r="B47" s="20"/>
      <c r="C47" s="35"/>
      <c r="D47" s="35"/>
      <c r="E47" s="35"/>
      <c r="F47" s="35"/>
      <c r="G47" s="35"/>
      <c r="H47" s="35"/>
    </row>
    <row r="48" spans="1:9" s="23" customFormat="1" ht="24" customHeight="1" x14ac:dyDescent="0.3">
      <c r="A48" s="33" t="s">
        <v>78</v>
      </c>
      <c r="B48" s="33"/>
      <c r="C48" s="981" t="s">
        <v>778</v>
      </c>
      <c r="D48" s="981"/>
      <c r="E48" s="981"/>
      <c r="F48" s="981"/>
      <c r="G48" s="30"/>
      <c r="H48" s="31" t="str">
        <f>MID(M.8!$A$2,7,10)</f>
        <v>01.06.2021</v>
      </c>
    </row>
    <row r="49" spans="1:8" s="23" customFormat="1" ht="7.2" customHeight="1" x14ac:dyDescent="0.3">
      <c r="A49" s="20"/>
      <c r="B49" s="20"/>
      <c r="C49" s="35"/>
      <c r="D49" s="35"/>
      <c r="E49" s="35"/>
      <c r="F49" s="35"/>
      <c r="G49" s="35"/>
      <c r="H49" s="35"/>
    </row>
    <row r="50" spans="1:8" s="23" customFormat="1" ht="13.8" customHeight="1" x14ac:dyDescent="0.3">
      <c r="A50" s="33" t="s">
        <v>79</v>
      </c>
      <c r="B50" s="33"/>
      <c r="C50" s="981" t="s">
        <v>80</v>
      </c>
      <c r="D50" s="981"/>
      <c r="E50" s="981"/>
      <c r="F50" s="981"/>
      <c r="G50" s="30"/>
      <c r="H50" s="31" t="str">
        <f>MID(M.9!$A$2,7,10)</f>
        <v>01.06.2021</v>
      </c>
    </row>
    <row r="51" spans="1:8" s="23" customFormat="1" ht="7.2" customHeight="1" x14ac:dyDescent="0.3">
      <c r="A51" s="20"/>
      <c r="B51" s="20"/>
      <c r="C51" s="35"/>
      <c r="D51" s="35"/>
      <c r="E51" s="35"/>
      <c r="F51" s="35"/>
      <c r="G51" s="37"/>
      <c r="H51" s="37"/>
    </row>
    <row r="52" spans="1:8" s="23" customFormat="1" ht="13.8" customHeight="1" x14ac:dyDescent="0.3">
      <c r="A52" s="33" t="s">
        <v>81</v>
      </c>
      <c r="B52" s="33"/>
      <c r="C52" s="981" t="s">
        <v>82</v>
      </c>
      <c r="D52" s="981"/>
      <c r="E52" s="981"/>
      <c r="F52" s="981"/>
      <c r="G52" s="30"/>
      <c r="H52" s="31" t="str">
        <f>MID(M.10!$A$2,7,10)</f>
        <v>01.06.2021</v>
      </c>
    </row>
    <row r="53" spans="1:8" s="23" customFormat="1" ht="7.2" customHeight="1" x14ac:dyDescent="0.3">
      <c r="A53" s="20"/>
      <c r="B53" s="20"/>
      <c r="C53" s="35"/>
      <c r="D53" s="35"/>
      <c r="E53" s="35"/>
      <c r="F53" s="35"/>
      <c r="G53" s="37"/>
      <c r="H53" s="37"/>
    </row>
    <row r="54" spans="1:8" s="23" customFormat="1" ht="13.8" customHeight="1" x14ac:dyDescent="0.3">
      <c r="A54" s="33" t="s">
        <v>83</v>
      </c>
      <c r="B54" s="33"/>
      <c r="C54" s="981" t="s">
        <v>84</v>
      </c>
      <c r="D54" s="981"/>
      <c r="E54" s="981"/>
      <c r="F54" s="981"/>
      <c r="G54" s="30"/>
      <c r="H54" s="31" t="str">
        <f>MID(M.11!$A$2,7,10)</f>
        <v>01.06.2021</v>
      </c>
    </row>
    <row r="55" spans="1:8" s="23" customFormat="1" ht="7.2" customHeight="1" x14ac:dyDescent="0.3">
      <c r="A55" s="20"/>
      <c r="B55" s="20"/>
      <c r="C55" s="35"/>
      <c r="D55" s="35"/>
      <c r="E55" s="35"/>
      <c r="F55" s="35"/>
      <c r="G55" s="37"/>
      <c r="H55" s="37"/>
    </row>
    <row r="56" spans="1:8" s="23" customFormat="1" ht="13.8" customHeight="1" x14ac:dyDescent="0.3">
      <c r="A56" s="33" t="s">
        <v>85</v>
      </c>
      <c r="B56" s="33"/>
      <c r="C56" s="981" t="s">
        <v>787</v>
      </c>
      <c r="D56" s="981"/>
      <c r="E56" s="981"/>
      <c r="F56" s="981"/>
      <c r="G56" s="30"/>
      <c r="H56" s="31" t="str">
        <f>MID(M.12!$A$2,7,10)</f>
        <v>01.06.2021</v>
      </c>
    </row>
    <row r="57" spans="1:8" s="23" customFormat="1" ht="7.2" customHeight="1" x14ac:dyDescent="0.3">
      <c r="A57" s="20"/>
      <c r="B57" s="20"/>
      <c r="C57" s="35"/>
      <c r="D57" s="35"/>
      <c r="E57" s="35"/>
      <c r="F57" s="35"/>
      <c r="G57" s="37"/>
      <c r="H57" s="37"/>
    </row>
    <row r="58" spans="1:8" s="23" customFormat="1" ht="24" customHeight="1" x14ac:dyDescent="0.3">
      <c r="A58" s="33" t="s">
        <v>86</v>
      </c>
      <c r="B58" s="33"/>
      <c r="C58" s="981" t="s">
        <v>87</v>
      </c>
      <c r="D58" s="981"/>
      <c r="E58" s="981"/>
      <c r="F58" s="981"/>
      <c r="G58" s="38"/>
      <c r="H58" s="31" t="str">
        <f>MID(M.13!$A$2,7,10)</f>
        <v>01.06.2021</v>
      </c>
    </row>
    <row r="59" spans="1:8" s="23" customFormat="1" ht="7.2" customHeight="1" x14ac:dyDescent="0.3">
      <c r="A59" s="20"/>
      <c r="B59" s="20"/>
      <c r="C59" s="35"/>
      <c r="D59" s="35"/>
      <c r="E59" s="35"/>
      <c r="F59" s="35"/>
      <c r="G59" s="37"/>
      <c r="H59" s="37"/>
    </row>
    <row r="60" spans="1:8" s="23" customFormat="1" ht="13.8" customHeight="1" x14ac:dyDescent="0.3">
      <c r="A60" s="33" t="s">
        <v>88</v>
      </c>
      <c r="B60" s="33"/>
      <c r="C60" s="981" t="s">
        <v>89</v>
      </c>
      <c r="D60" s="981"/>
      <c r="E60" s="981"/>
      <c r="F60" s="981"/>
      <c r="G60" s="38"/>
      <c r="H60" s="31" t="str">
        <f>MID(M.14!$A$2,7,10)</f>
        <v>01.06.2021</v>
      </c>
    </row>
    <row r="61" spans="1:8" s="23" customFormat="1" ht="7.2" customHeight="1" x14ac:dyDescent="0.3">
      <c r="C61" s="35"/>
      <c r="D61" s="35"/>
      <c r="E61" s="35"/>
      <c r="F61" s="35"/>
      <c r="G61" s="37"/>
      <c r="H61" s="37"/>
    </row>
    <row r="62" spans="1:8" s="23" customFormat="1" ht="24" customHeight="1" x14ac:dyDescent="0.3">
      <c r="A62" s="33" t="s">
        <v>90</v>
      </c>
      <c r="B62" s="33"/>
      <c r="C62" s="981" t="s">
        <v>91</v>
      </c>
      <c r="D62" s="981"/>
      <c r="E62" s="981"/>
      <c r="F62" s="981"/>
      <c r="G62" s="38"/>
      <c r="H62" s="31" t="str">
        <f>MID(M.15!$A$2,7,10)</f>
        <v>01.06.2021</v>
      </c>
    </row>
    <row r="63" spans="1:8" s="39" customFormat="1" ht="7.2" customHeight="1" x14ac:dyDescent="0.3">
      <c r="A63" s="20"/>
      <c r="B63" s="20"/>
      <c r="C63" s="35"/>
      <c r="D63" s="35"/>
      <c r="E63" s="35"/>
      <c r="F63" s="35"/>
      <c r="G63" s="37"/>
      <c r="H63" s="37"/>
    </row>
    <row r="64" spans="1:8" s="23" customFormat="1" ht="13.8" customHeight="1" x14ac:dyDescent="0.3">
      <c r="A64" s="33" t="s">
        <v>92</v>
      </c>
      <c r="B64" s="33"/>
      <c r="C64" s="981" t="s">
        <v>93</v>
      </c>
      <c r="D64" s="981"/>
      <c r="E64" s="981"/>
      <c r="F64" s="981"/>
      <c r="G64" s="38"/>
      <c r="H64" s="31" t="str">
        <f>MID(M.16!$A$2,7,10)</f>
        <v>01.06.2021</v>
      </c>
    </row>
    <row r="65" spans="1:8" ht="7.2" customHeight="1" x14ac:dyDescent="0.3">
      <c r="A65" s="23"/>
      <c r="B65" s="23"/>
      <c r="C65" s="35"/>
      <c r="D65" s="35"/>
      <c r="E65" s="35"/>
      <c r="F65" s="35"/>
      <c r="G65" s="37"/>
      <c r="H65" s="37"/>
    </row>
    <row r="66" spans="1:8" s="23" customFormat="1" ht="13.8" customHeight="1" x14ac:dyDescent="0.3">
      <c r="A66" s="33" t="s">
        <v>94</v>
      </c>
      <c r="B66" s="33"/>
      <c r="C66" s="981" t="s">
        <v>95</v>
      </c>
      <c r="D66" s="981"/>
      <c r="E66" s="981"/>
      <c r="F66" s="981"/>
      <c r="G66" s="30"/>
      <c r="H66" s="31" t="str">
        <f>MID(M.17!$A$2,7,10)</f>
        <v>01.06.2021</v>
      </c>
    </row>
    <row r="67" spans="1:8" s="23" customFormat="1" ht="7.2" customHeight="1" x14ac:dyDescent="0.3">
      <c r="C67" s="35"/>
      <c r="D67" s="35"/>
      <c r="E67" s="35"/>
      <c r="F67" s="21"/>
      <c r="G67" s="22"/>
      <c r="H67" s="22"/>
    </row>
    <row r="68" spans="1:8" s="23" customFormat="1" ht="13.8" customHeight="1" x14ac:dyDescent="0.3">
      <c r="A68" s="33" t="s">
        <v>96</v>
      </c>
      <c r="B68" s="33"/>
      <c r="C68" s="981" t="s">
        <v>97</v>
      </c>
      <c r="D68" s="981"/>
      <c r="E68" s="981"/>
      <c r="F68" s="981"/>
      <c r="G68" s="30"/>
      <c r="H68" s="31" t="str">
        <f>MID(M.18!$A$2,7,10)</f>
        <v>01.06.2021</v>
      </c>
    </row>
    <row r="69" spans="1:8" s="23" customFormat="1" ht="7.2" customHeight="1" x14ac:dyDescent="0.3">
      <c r="C69" s="35"/>
      <c r="D69" s="35"/>
      <c r="E69" s="35"/>
      <c r="F69" s="21"/>
      <c r="G69" s="22"/>
      <c r="H69" s="22"/>
    </row>
    <row r="70" spans="1:8" s="23" customFormat="1" ht="13.8" customHeight="1" x14ac:dyDescent="0.3">
      <c r="A70" s="33" t="s">
        <v>98</v>
      </c>
      <c r="B70" s="33"/>
      <c r="C70" s="981" t="s">
        <v>99</v>
      </c>
      <c r="D70" s="981"/>
      <c r="E70" s="981"/>
      <c r="F70" s="981"/>
      <c r="G70" s="38"/>
      <c r="H70" s="31" t="str">
        <f>MID(M.19!$A$2,7,10)</f>
        <v>01.06.2021</v>
      </c>
    </row>
    <row r="71" spans="1:8" s="23" customFormat="1" ht="7.2" customHeight="1" x14ac:dyDescent="0.3">
      <c r="A71" s="20"/>
      <c r="B71" s="20"/>
      <c r="C71" s="35"/>
      <c r="D71" s="35"/>
      <c r="E71" s="35"/>
      <c r="F71" s="35"/>
      <c r="G71" s="37"/>
      <c r="H71" s="37"/>
    </row>
    <row r="72" spans="1:8" s="23" customFormat="1" ht="13.8" customHeight="1" x14ac:dyDescent="0.3">
      <c r="A72" s="33" t="s">
        <v>100</v>
      </c>
      <c r="B72" s="33"/>
      <c r="C72" s="981" t="s">
        <v>101</v>
      </c>
      <c r="D72" s="981"/>
      <c r="E72" s="981"/>
      <c r="F72" s="981"/>
      <c r="G72" s="38"/>
      <c r="H72" s="31" t="str">
        <f>MID(M.20!$A$2,7,10)</f>
        <v>01.06.2021</v>
      </c>
    </row>
    <row r="73" spans="1:8" s="23" customFormat="1" ht="7.2" customHeight="1" x14ac:dyDescent="0.3">
      <c r="A73" s="20"/>
      <c r="B73" s="20"/>
      <c r="C73" s="35"/>
      <c r="D73" s="35"/>
      <c r="E73" s="35"/>
      <c r="F73" s="35"/>
      <c r="G73" s="37"/>
      <c r="H73" s="37"/>
    </row>
    <row r="74" spans="1:8" s="23" customFormat="1" ht="13.8" customHeight="1" x14ac:dyDescent="0.3">
      <c r="A74" s="33" t="s">
        <v>102</v>
      </c>
      <c r="B74" s="33"/>
      <c r="C74" s="981" t="s">
        <v>103</v>
      </c>
      <c r="D74" s="981"/>
      <c r="E74" s="981"/>
      <c r="F74" s="981"/>
      <c r="G74" s="38"/>
      <c r="H74" s="31" t="str">
        <f>MID(M.21!$A$2,7,10)</f>
        <v>01.06.2021</v>
      </c>
    </row>
    <row r="75" spans="1:8" s="23" customFormat="1" ht="7.2" customHeight="1" x14ac:dyDescent="0.3">
      <c r="A75" s="20"/>
      <c r="B75" s="20"/>
      <c r="C75" s="35"/>
      <c r="D75" s="35"/>
      <c r="E75" s="35"/>
      <c r="F75" s="35"/>
      <c r="G75" s="37"/>
      <c r="H75" s="37"/>
    </row>
    <row r="76" spans="1:8" s="835" customFormat="1" ht="24" customHeight="1" x14ac:dyDescent="0.2">
      <c r="A76" s="33" t="s">
        <v>104</v>
      </c>
      <c r="B76" s="952"/>
      <c r="C76" s="986" t="s">
        <v>785</v>
      </c>
      <c r="D76" s="986"/>
      <c r="E76" s="986"/>
      <c r="F76" s="986"/>
      <c r="G76" s="953"/>
      <c r="H76" s="31" t="str">
        <f>MID(M.22!$A$2,7,10)</f>
        <v>01.06.2021</v>
      </c>
    </row>
    <row r="77" spans="1:8" s="23" customFormat="1" ht="7.2" customHeight="1" x14ac:dyDescent="0.3">
      <c r="A77" s="20"/>
      <c r="B77" s="20"/>
      <c r="C77" s="35"/>
      <c r="D77" s="35"/>
      <c r="E77" s="35"/>
      <c r="F77" s="35"/>
      <c r="G77" s="37"/>
      <c r="H77" s="37"/>
    </row>
    <row r="78" spans="1:8" s="23" customFormat="1" ht="24" customHeight="1" x14ac:dyDescent="0.3">
      <c r="A78" s="33" t="s">
        <v>105</v>
      </c>
      <c r="B78" s="33"/>
      <c r="C78" s="981" t="s">
        <v>780</v>
      </c>
      <c r="D78" s="981"/>
      <c r="E78" s="981"/>
      <c r="F78" s="981"/>
      <c r="G78" s="38"/>
      <c r="H78" s="31" t="str">
        <f>MID(M.22a!$A$2,7,10)</f>
        <v>01.06.2021</v>
      </c>
    </row>
    <row r="79" spans="1:8" s="23" customFormat="1" ht="7.2" customHeight="1" x14ac:dyDescent="0.3">
      <c r="A79" s="20"/>
      <c r="B79" s="20"/>
      <c r="C79" s="35"/>
      <c r="D79" s="35"/>
      <c r="E79" s="35"/>
      <c r="F79" s="35"/>
      <c r="G79" s="37"/>
      <c r="H79" s="37"/>
    </row>
    <row r="80" spans="1:8" s="23" customFormat="1" ht="13.8" customHeight="1" x14ac:dyDescent="0.3">
      <c r="A80" s="33" t="s">
        <v>106</v>
      </c>
      <c r="B80" s="33"/>
      <c r="C80" s="981" t="s">
        <v>107</v>
      </c>
      <c r="D80" s="981"/>
      <c r="E80" s="981"/>
      <c r="F80" s="981"/>
      <c r="G80" s="38"/>
      <c r="H80" s="31" t="str">
        <f>MID(M.23!$A$2,7,10)</f>
        <v>01.06.2021</v>
      </c>
    </row>
    <row r="81" spans="1:9" s="23" customFormat="1" ht="7.2" customHeight="1" x14ac:dyDescent="0.3">
      <c r="A81" s="20"/>
      <c r="B81" s="20"/>
      <c r="C81" s="35"/>
      <c r="D81" s="35"/>
      <c r="E81" s="35"/>
      <c r="F81" s="35"/>
      <c r="G81" s="37"/>
      <c r="H81" s="37"/>
    </row>
    <row r="82" spans="1:9" s="23" customFormat="1" ht="24" customHeight="1" x14ac:dyDescent="0.3">
      <c r="A82" s="33" t="s">
        <v>108</v>
      </c>
      <c r="B82" s="33"/>
      <c r="C82" s="981" t="s">
        <v>782</v>
      </c>
      <c r="D82" s="981"/>
      <c r="E82" s="981"/>
      <c r="F82" s="981"/>
      <c r="G82" s="38"/>
      <c r="H82" s="31" t="str">
        <f>MID(M.24!$A$2,7,10)</f>
        <v>01.06.2021</v>
      </c>
    </row>
    <row r="83" spans="1:9" s="23" customFormat="1" ht="7.2" customHeight="1" x14ac:dyDescent="0.3">
      <c r="A83" s="20"/>
      <c r="B83" s="20"/>
      <c r="C83" s="37"/>
      <c r="D83" s="35"/>
      <c r="E83" s="35"/>
      <c r="F83" s="35"/>
      <c r="G83" s="35"/>
      <c r="H83" s="35"/>
    </row>
    <row r="84" spans="1:9" s="23" customFormat="1" ht="13.8" customHeight="1" x14ac:dyDescent="0.3">
      <c r="A84" s="33" t="s">
        <v>109</v>
      </c>
      <c r="B84" s="33"/>
      <c r="C84" s="981" t="s">
        <v>110</v>
      </c>
      <c r="D84" s="981"/>
      <c r="E84" s="981"/>
      <c r="F84" s="981"/>
      <c r="G84" s="38"/>
      <c r="H84" s="31" t="str">
        <f>MID(M.25!$A$2,7,10)</f>
        <v>01.06.2021</v>
      </c>
    </row>
    <row r="85" spans="1:9" s="23" customFormat="1" ht="7.8" customHeight="1" x14ac:dyDescent="0.3">
      <c r="A85" s="20"/>
      <c r="B85" s="20"/>
      <c r="C85" s="35"/>
      <c r="D85" s="35"/>
      <c r="E85" s="35"/>
      <c r="F85" s="35"/>
      <c r="G85" s="37"/>
      <c r="H85" s="37"/>
    </row>
    <row r="86" spans="1:9" s="19" customFormat="1" ht="17.399999999999999" customHeight="1" x14ac:dyDescent="0.3">
      <c r="A86" s="24" t="s">
        <v>111</v>
      </c>
      <c r="B86" s="27"/>
      <c r="C86" s="984" t="s">
        <v>112</v>
      </c>
      <c r="D86" s="984"/>
      <c r="E86" s="984"/>
      <c r="F86" s="984"/>
      <c r="G86" s="984"/>
      <c r="H86" s="28"/>
      <c r="I86" s="27"/>
    </row>
    <row r="87" spans="1:9" s="23" customFormat="1" ht="8.4" customHeight="1" x14ac:dyDescent="0.3">
      <c r="A87" s="20"/>
      <c r="B87" s="20"/>
      <c r="C87" s="21"/>
      <c r="D87" s="21"/>
      <c r="E87" s="21"/>
      <c r="F87" s="21"/>
      <c r="G87" s="22"/>
      <c r="H87" s="22"/>
      <c r="I87" s="20"/>
    </row>
    <row r="88" spans="1:9" s="23" customFormat="1" ht="13.8" customHeight="1" x14ac:dyDescent="0.3">
      <c r="A88" s="33" t="s">
        <v>113</v>
      </c>
      <c r="B88" s="33"/>
      <c r="C88" s="981" t="s">
        <v>114</v>
      </c>
      <c r="D88" s="981"/>
      <c r="E88" s="981"/>
      <c r="F88" s="981"/>
      <c r="G88" s="38"/>
      <c r="H88" s="31" t="str">
        <f>MID(A.1!$A$2,7,10)</f>
        <v>01.06.2021</v>
      </c>
    </row>
    <row r="89" spans="1:9" s="23" customFormat="1" ht="7.2" customHeight="1" x14ac:dyDescent="0.3">
      <c r="A89" s="20"/>
      <c r="B89" s="20"/>
      <c r="C89" s="35"/>
      <c r="D89" s="35"/>
      <c r="E89" s="35"/>
      <c r="F89" s="35"/>
      <c r="G89" s="37"/>
      <c r="H89" s="37"/>
    </row>
    <row r="90" spans="1:9" s="23" customFormat="1" ht="13.8" customHeight="1" x14ac:dyDescent="0.3">
      <c r="A90" s="33" t="s">
        <v>115</v>
      </c>
      <c r="B90" s="33"/>
      <c r="C90" s="981" t="s">
        <v>116</v>
      </c>
      <c r="D90" s="981"/>
      <c r="E90" s="981"/>
      <c r="F90" s="981"/>
      <c r="G90" s="38"/>
      <c r="H90" s="31" t="str">
        <f>MID(A.2!$A$2,7,10)</f>
        <v>01.06.2021</v>
      </c>
    </row>
    <row r="91" spans="1:9" s="23" customFormat="1" ht="7.2" customHeight="1" x14ac:dyDescent="0.3">
      <c r="A91" s="20"/>
      <c r="B91" s="20"/>
      <c r="C91" s="35"/>
      <c r="D91" s="35"/>
      <c r="E91" s="35"/>
      <c r="F91" s="35"/>
      <c r="G91" s="37"/>
      <c r="H91" s="37"/>
    </row>
    <row r="92" spans="1:9" s="23" customFormat="1" ht="13.8" customHeight="1" x14ac:dyDescent="0.3">
      <c r="A92" s="33" t="s">
        <v>117</v>
      </c>
      <c r="B92" s="33"/>
      <c r="C92" s="981" t="s">
        <v>118</v>
      </c>
      <c r="D92" s="981"/>
      <c r="E92" s="981"/>
      <c r="F92" s="981"/>
      <c r="G92" s="38"/>
      <c r="H92" s="31" t="str">
        <f>MID(A.3!$A$2,7,10)</f>
        <v>01.06.2021</v>
      </c>
    </row>
    <row r="93" spans="1:9" s="39" customFormat="1" ht="7.2" customHeight="1" x14ac:dyDescent="0.3">
      <c r="A93" s="41"/>
      <c r="B93" s="41"/>
      <c r="C93" s="985"/>
      <c r="D93" s="985"/>
      <c r="E93" s="985"/>
      <c r="F93" s="985"/>
      <c r="G93" s="42"/>
      <c r="H93" s="43"/>
    </row>
    <row r="94" spans="1:9" s="23" customFormat="1" ht="24" customHeight="1" x14ac:dyDescent="0.3">
      <c r="A94" s="33" t="s">
        <v>119</v>
      </c>
      <c r="B94" s="33"/>
      <c r="C94" s="981" t="s">
        <v>120</v>
      </c>
      <c r="D94" s="981"/>
      <c r="E94" s="981"/>
      <c r="F94" s="981"/>
      <c r="G94" s="38"/>
      <c r="H94" s="31" t="str">
        <f>MID(A.4!$A$2,7,10)</f>
        <v>01.06.2021</v>
      </c>
    </row>
    <row r="95" spans="1:9" s="39" customFormat="1" ht="7.2" customHeight="1" x14ac:dyDescent="0.3">
      <c r="A95" s="41"/>
      <c r="B95" s="41"/>
      <c r="C95" s="985"/>
      <c r="D95" s="985"/>
      <c r="E95" s="985"/>
      <c r="F95" s="985"/>
      <c r="G95" s="42"/>
      <c r="H95" s="43"/>
    </row>
    <row r="96" spans="1:9" s="23" customFormat="1" ht="13.8" customHeight="1" x14ac:dyDescent="0.3">
      <c r="A96" s="33" t="s">
        <v>121</v>
      </c>
      <c r="B96" s="33"/>
      <c r="C96" s="981" t="s">
        <v>122</v>
      </c>
      <c r="D96" s="981"/>
      <c r="E96" s="981"/>
      <c r="F96" s="981"/>
      <c r="G96" s="38"/>
      <c r="H96" s="31" t="str">
        <f>MID(A.5!$A$2,7,10)</f>
        <v>01.06.2021</v>
      </c>
    </row>
    <row r="97" spans="1:8" s="39" customFormat="1" ht="7.2" customHeight="1" x14ac:dyDescent="0.3">
      <c r="A97" s="41"/>
      <c r="B97" s="41"/>
      <c r="C97" s="985"/>
      <c r="D97" s="985"/>
      <c r="E97" s="985"/>
      <c r="F97" s="985"/>
      <c r="G97" s="42"/>
      <c r="H97" s="43"/>
    </row>
    <row r="98" spans="1:8" s="23" customFormat="1" ht="24" customHeight="1" x14ac:dyDescent="0.3">
      <c r="A98" s="33" t="s">
        <v>123</v>
      </c>
      <c r="B98" s="33"/>
      <c r="C98" s="981" t="s">
        <v>124</v>
      </c>
      <c r="D98" s="981"/>
      <c r="E98" s="981"/>
      <c r="F98" s="981"/>
      <c r="G98" s="38"/>
      <c r="H98" s="31" t="str">
        <f>MID(A.5a!$A$2,7,10)</f>
        <v>01.06.2021</v>
      </c>
    </row>
    <row r="99" spans="1:8" s="39" customFormat="1" ht="7.2" customHeight="1" x14ac:dyDescent="0.3">
      <c r="A99" s="41"/>
      <c r="B99" s="41"/>
      <c r="C99" s="985"/>
      <c r="D99" s="985"/>
      <c r="E99" s="985"/>
      <c r="F99" s="985"/>
      <c r="G99" s="42"/>
      <c r="H99" s="43"/>
    </row>
    <row r="100" spans="1:8" s="23" customFormat="1" ht="24" customHeight="1" x14ac:dyDescent="0.3">
      <c r="A100" s="33" t="s">
        <v>125</v>
      </c>
      <c r="B100" s="33"/>
      <c r="C100" s="981" t="s">
        <v>126</v>
      </c>
      <c r="D100" s="981"/>
      <c r="E100" s="981"/>
      <c r="F100" s="981"/>
      <c r="G100" s="38"/>
      <c r="H100" s="31" t="str">
        <f>MID(A.5b!$A$2,7,10)</f>
        <v>01.06.2021</v>
      </c>
    </row>
    <row r="101" spans="1:8" s="39" customFormat="1" ht="7.2" customHeight="1" x14ac:dyDescent="0.3">
      <c r="A101" s="41"/>
      <c r="B101" s="41"/>
      <c r="C101" s="44"/>
      <c r="D101" s="44"/>
      <c r="E101" s="44"/>
      <c r="F101" s="44"/>
      <c r="G101" s="42"/>
      <c r="H101" s="43"/>
    </row>
    <row r="102" spans="1:8" s="23" customFormat="1" ht="24" customHeight="1" x14ac:dyDescent="0.3">
      <c r="A102" s="33" t="s">
        <v>127</v>
      </c>
      <c r="B102" s="33"/>
      <c r="C102" s="981" t="s">
        <v>128</v>
      </c>
      <c r="D102" s="981"/>
      <c r="E102" s="981"/>
      <c r="F102" s="981"/>
      <c r="G102" s="38"/>
      <c r="H102" s="31" t="str">
        <f>MID(A.5c!$A$2,7,10)</f>
        <v>01.06.2021</v>
      </c>
    </row>
    <row r="103" spans="1:8" s="39" customFormat="1" ht="7.2" customHeight="1" x14ac:dyDescent="0.3">
      <c r="A103" s="41"/>
      <c r="B103" s="41"/>
      <c r="C103" s="44"/>
      <c r="D103" s="44"/>
      <c r="E103" s="44"/>
      <c r="F103" s="44"/>
      <c r="G103" s="42"/>
      <c r="H103" s="43"/>
    </row>
    <row r="104" spans="1:8" s="23" customFormat="1" ht="13.8" customHeight="1" x14ac:dyDescent="0.3">
      <c r="A104" s="33" t="s">
        <v>129</v>
      </c>
      <c r="B104" s="33"/>
      <c r="C104" s="981" t="s">
        <v>130</v>
      </c>
      <c r="D104" s="981"/>
      <c r="E104" s="981"/>
      <c r="F104" s="981"/>
      <c r="G104" s="38"/>
      <c r="H104" s="31" t="str">
        <f>MID(A.6!$A$2,7,10)</f>
        <v>01.06.2021</v>
      </c>
    </row>
    <row r="105" spans="1:8" s="39" customFormat="1" ht="7.2" customHeight="1" x14ac:dyDescent="0.3">
      <c r="A105" s="41"/>
      <c r="B105" s="41"/>
      <c r="C105" s="44"/>
      <c r="D105" s="44"/>
      <c r="E105" s="44"/>
      <c r="F105" s="44"/>
      <c r="G105" s="42"/>
      <c r="H105" s="43"/>
    </row>
    <row r="106" spans="1:8" s="23" customFormat="1" ht="13.8" customHeight="1" x14ac:dyDescent="0.3">
      <c r="A106" s="33" t="s">
        <v>131</v>
      </c>
      <c r="B106" s="33"/>
      <c r="C106" s="981" t="s">
        <v>133</v>
      </c>
      <c r="D106" s="981"/>
      <c r="E106" s="981"/>
      <c r="F106" s="981"/>
      <c r="G106" s="38"/>
      <c r="H106" s="31" t="str">
        <f>MID(A.7!$A$2,7,10)</f>
        <v>01.06.2021</v>
      </c>
    </row>
    <row r="107" spans="1:8" s="39" customFormat="1" ht="7.2" customHeight="1" x14ac:dyDescent="0.3">
      <c r="A107" s="41"/>
      <c r="B107" s="41"/>
      <c r="C107" s="44"/>
      <c r="D107" s="44"/>
      <c r="E107" s="44"/>
      <c r="F107" s="44"/>
      <c r="G107" s="42"/>
      <c r="H107" s="43"/>
    </row>
    <row r="108" spans="1:8" s="23" customFormat="1" ht="13.5" customHeight="1" x14ac:dyDescent="0.3">
      <c r="A108" s="33" t="s">
        <v>132</v>
      </c>
      <c r="B108" s="33"/>
      <c r="C108" s="981" t="s">
        <v>135</v>
      </c>
      <c r="D108" s="981"/>
      <c r="E108" s="981"/>
      <c r="F108" s="981"/>
      <c r="G108" s="38"/>
      <c r="H108" s="31" t="str">
        <f>MID(A.8!$A$2,7,10)</f>
        <v>01.06.2021</v>
      </c>
    </row>
    <row r="109" spans="1:8" s="39" customFormat="1" ht="7.2" customHeight="1" x14ac:dyDescent="0.3">
      <c r="A109" s="41"/>
      <c r="B109" s="41"/>
      <c r="C109" s="44"/>
      <c r="D109" s="44"/>
      <c r="E109" s="44"/>
      <c r="F109" s="44"/>
      <c r="G109" s="42"/>
      <c r="H109" s="43"/>
    </row>
    <row r="110" spans="1:8" s="23" customFormat="1" ht="14.1" customHeight="1" x14ac:dyDescent="0.3">
      <c r="A110" s="33" t="s">
        <v>134</v>
      </c>
      <c r="B110" s="33"/>
      <c r="C110" s="981" t="s">
        <v>137</v>
      </c>
      <c r="D110" s="981"/>
      <c r="E110" s="981"/>
      <c r="F110" s="981"/>
      <c r="G110" s="38"/>
      <c r="H110" s="45">
        <v>44348</v>
      </c>
    </row>
    <row r="111" spans="1:8" s="39" customFormat="1" ht="7.2" customHeight="1" x14ac:dyDescent="0.3">
      <c r="A111" s="20"/>
      <c r="B111" s="20"/>
      <c r="C111" s="35"/>
      <c r="D111" s="35"/>
      <c r="E111" s="35"/>
      <c r="F111" s="35"/>
      <c r="G111" s="37"/>
      <c r="H111" s="37"/>
    </row>
    <row r="112" spans="1:8" s="23" customFormat="1" ht="15" customHeight="1" x14ac:dyDescent="0.3">
      <c r="A112" s="33" t="s">
        <v>136</v>
      </c>
      <c r="B112" s="33"/>
      <c r="C112" s="981" t="s">
        <v>138</v>
      </c>
      <c r="D112" s="981"/>
      <c r="E112" s="981"/>
      <c r="F112" s="981"/>
      <c r="G112" s="38"/>
      <c r="H112" s="45">
        <v>44348</v>
      </c>
    </row>
    <row r="113" spans="1:8" x14ac:dyDescent="0.3">
      <c r="A113" s="23"/>
      <c r="B113" s="23"/>
      <c r="C113" s="35"/>
      <c r="D113" s="35"/>
      <c r="E113" s="35"/>
      <c r="F113" s="35"/>
      <c r="G113" s="37"/>
      <c r="H113" s="37"/>
    </row>
    <row r="114" spans="1:8" x14ac:dyDescent="0.3">
      <c r="A114" s="23"/>
      <c r="B114" s="23"/>
      <c r="C114" s="35"/>
      <c r="D114" s="35"/>
      <c r="E114" s="35"/>
      <c r="F114" s="35"/>
      <c r="G114" s="37"/>
      <c r="H114" s="37"/>
    </row>
    <row r="115" spans="1:8" x14ac:dyDescent="0.3">
      <c r="A115" s="23"/>
      <c r="B115" s="23"/>
      <c r="C115" s="35"/>
      <c r="D115" s="35"/>
      <c r="E115" s="35"/>
      <c r="F115" s="35"/>
      <c r="G115" s="37"/>
      <c r="H115" s="37"/>
    </row>
    <row r="116" spans="1:8" x14ac:dyDescent="0.3">
      <c r="A116" s="23"/>
      <c r="B116" s="23"/>
      <c r="C116" s="35"/>
      <c r="D116" s="35"/>
      <c r="E116" s="35"/>
      <c r="F116" s="35"/>
      <c r="G116" s="37"/>
      <c r="H116" s="37"/>
    </row>
    <row r="117" spans="1:8" x14ac:dyDescent="0.3">
      <c r="A117" s="23"/>
      <c r="B117" s="23"/>
      <c r="C117" s="35"/>
      <c r="D117" s="35"/>
      <c r="E117" s="35"/>
      <c r="F117" s="35"/>
      <c r="G117" s="37"/>
      <c r="H117" s="37"/>
    </row>
    <row r="118" spans="1:8" x14ac:dyDescent="0.3">
      <c r="A118" s="23"/>
      <c r="B118" s="23"/>
      <c r="C118" s="35"/>
      <c r="D118" s="35"/>
      <c r="E118" s="35"/>
      <c r="F118" s="35"/>
      <c r="G118" s="37"/>
      <c r="H118" s="37"/>
    </row>
    <row r="119" spans="1:8" x14ac:dyDescent="0.3">
      <c r="A119" s="23"/>
      <c r="B119" s="23"/>
      <c r="C119" s="35"/>
      <c r="D119" s="35"/>
      <c r="E119" s="35"/>
      <c r="F119" s="35"/>
      <c r="G119" s="37"/>
      <c r="H119" s="37"/>
    </row>
    <row r="120" spans="1:8" x14ac:dyDescent="0.3">
      <c r="A120" s="23"/>
      <c r="B120" s="23"/>
      <c r="C120" s="35"/>
      <c r="D120" s="35"/>
      <c r="E120" s="35"/>
      <c r="F120" s="35"/>
      <c r="G120" s="37"/>
      <c r="H120" s="37"/>
    </row>
    <row r="121" spans="1:8" x14ac:dyDescent="0.3">
      <c r="A121" s="23"/>
      <c r="B121" s="23"/>
      <c r="C121" s="35"/>
      <c r="D121" s="35"/>
      <c r="E121" s="35"/>
      <c r="F121" s="35"/>
      <c r="G121" s="37"/>
      <c r="H121" s="37"/>
    </row>
    <row r="122" spans="1:8" x14ac:dyDescent="0.3">
      <c r="A122" s="23"/>
      <c r="B122" s="23"/>
      <c r="C122" s="35"/>
      <c r="D122" s="35"/>
      <c r="E122" s="35"/>
      <c r="F122" s="35"/>
      <c r="G122" s="37"/>
      <c r="H122" s="37"/>
    </row>
    <row r="123" spans="1:8" x14ac:dyDescent="0.3">
      <c r="A123" s="23"/>
      <c r="B123" s="23"/>
      <c r="C123" s="35"/>
      <c r="D123" s="35"/>
      <c r="E123" s="35"/>
      <c r="F123" s="35"/>
      <c r="G123" s="37"/>
      <c r="H123" s="37"/>
    </row>
    <row r="124" spans="1:8" x14ac:dyDescent="0.3">
      <c r="A124" s="23"/>
      <c r="B124" s="23"/>
      <c r="C124" s="35"/>
      <c r="D124" s="35"/>
      <c r="E124" s="35"/>
      <c r="F124" s="35"/>
      <c r="G124" s="37"/>
      <c r="H124" s="37"/>
    </row>
    <row r="125" spans="1:8" x14ac:dyDescent="0.3">
      <c r="A125" s="23"/>
      <c r="B125" s="23"/>
      <c r="C125" s="35"/>
      <c r="D125" s="35"/>
      <c r="E125" s="35"/>
      <c r="F125" s="35"/>
      <c r="G125" s="37"/>
      <c r="H125" s="37"/>
    </row>
    <row r="126" spans="1:8" x14ac:dyDescent="0.3">
      <c r="A126" s="23"/>
      <c r="B126" s="23"/>
      <c r="C126" s="35"/>
      <c r="D126" s="35"/>
      <c r="E126" s="35"/>
      <c r="F126" s="35"/>
      <c r="G126" s="37"/>
      <c r="H126" s="37"/>
    </row>
    <row r="127" spans="1:8" x14ac:dyDescent="0.3">
      <c r="A127" s="23"/>
      <c r="B127" s="23"/>
      <c r="C127" s="35"/>
      <c r="D127" s="35"/>
      <c r="E127" s="35"/>
      <c r="F127" s="35"/>
      <c r="G127" s="37"/>
      <c r="H127" s="37"/>
    </row>
    <row r="128" spans="1:8" x14ac:dyDescent="0.3">
      <c r="A128" s="23"/>
      <c r="B128" s="23"/>
      <c r="C128" s="35"/>
      <c r="D128" s="35"/>
      <c r="E128" s="35"/>
      <c r="F128" s="35"/>
      <c r="G128" s="37"/>
      <c r="H128" s="37"/>
    </row>
    <row r="129" spans="1:8" x14ac:dyDescent="0.3">
      <c r="A129" s="23"/>
      <c r="B129" s="23"/>
      <c r="C129" s="35"/>
      <c r="D129" s="35"/>
      <c r="E129" s="35"/>
      <c r="F129" s="35"/>
      <c r="G129" s="37"/>
      <c r="H129" s="37"/>
    </row>
    <row r="130" spans="1:8" x14ac:dyDescent="0.3">
      <c r="A130" s="23"/>
      <c r="B130" s="23"/>
      <c r="C130" s="35"/>
      <c r="D130" s="35"/>
      <c r="E130" s="35"/>
      <c r="F130" s="35"/>
      <c r="G130" s="37"/>
      <c r="H130" s="37"/>
    </row>
    <row r="131" spans="1:8" x14ac:dyDescent="0.3">
      <c r="A131" s="23"/>
      <c r="B131" s="23"/>
      <c r="C131" s="35"/>
      <c r="D131" s="35"/>
      <c r="E131" s="35"/>
      <c r="F131" s="35"/>
      <c r="G131" s="37"/>
      <c r="H131" s="37"/>
    </row>
    <row r="132" spans="1:8" x14ac:dyDescent="0.3">
      <c r="A132" s="23"/>
      <c r="B132" s="23"/>
    </row>
    <row r="133" spans="1:8" x14ac:dyDescent="0.3">
      <c r="A133" s="23"/>
      <c r="B133" s="23"/>
    </row>
    <row r="134" spans="1:8" x14ac:dyDescent="0.3">
      <c r="A134" s="23"/>
      <c r="B134" s="23"/>
    </row>
    <row r="135" spans="1:8" x14ac:dyDescent="0.3">
      <c r="A135" s="23"/>
      <c r="B135" s="23"/>
    </row>
    <row r="136" spans="1:8" x14ac:dyDescent="0.3">
      <c r="A136" s="23"/>
      <c r="B136" s="23"/>
    </row>
    <row r="137" spans="1:8" x14ac:dyDescent="0.3">
      <c r="A137" s="23"/>
      <c r="B137" s="23"/>
    </row>
    <row r="138" spans="1:8" x14ac:dyDescent="0.3">
      <c r="A138" s="23"/>
      <c r="B138" s="23"/>
    </row>
    <row r="139" spans="1:8" x14ac:dyDescent="0.3">
      <c r="A139" s="23"/>
      <c r="B139" s="23"/>
    </row>
    <row r="140" spans="1:8" x14ac:dyDescent="0.3">
      <c r="A140" s="23"/>
      <c r="B140" s="23"/>
    </row>
    <row r="141" spans="1:8" x14ac:dyDescent="0.3">
      <c r="A141" s="23"/>
      <c r="B141" s="23"/>
    </row>
    <row r="142" spans="1:8" x14ac:dyDescent="0.3">
      <c r="A142" s="23"/>
      <c r="B142" s="23"/>
    </row>
    <row r="143" spans="1:8" x14ac:dyDescent="0.3">
      <c r="A143" s="23"/>
      <c r="B143" s="23"/>
    </row>
    <row r="144" spans="1:8" x14ac:dyDescent="0.3">
      <c r="A144" s="23"/>
      <c r="B144" s="23"/>
    </row>
    <row r="145" spans="1:2" x14ac:dyDescent="0.3">
      <c r="A145" s="23"/>
      <c r="B145" s="23"/>
    </row>
    <row r="146" spans="1:2" x14ac:dyDescent="0.3">
      <c r="A146" s="23"/>
      <c r="B146" s="23"/>
    </row>
    <row r="147" spans="1:2" x14ac:dyDescent="0.3">
      <c r="A147" s="23"/>
      <c r="B147" s="23"/>
    </row>
    <row r="148" spans="1:2" x14ac:dyDescent="0.3">
      <c r="A148" s="23"/>
      <c r="B148" s="23"/>
    </row>
    <row r="149" spans="1:2" x14ac:dyDescent="0.3">
      <c r="A149" s="23"/>
      <c r="B149" s="23"/>
    </row>
    <row r="150" spans="1:2" x14ac:dyDescent="0.3">
      <c r="A150" s="23"/>
      <c r="B150" s="23"/>
    </row>
  </sheetData>
  <mergeCells count="60">
    <mergeCell ref="C95:F95"/>
    <mergeCell ref="C76:F76"/>
    <mergeCell ref="C78:F78"/>
    <mergeCell ref="C80:F80"/>
    <mergeCell ref="C106:F106"/>
    <mergeCell ref="C84:F84"/>
    <mergeCell ref="C86:G86"/>
    <mergeCell ref="C88:F88"/>
    <mergeCell ref="C90:F90"/>
    <mergeCell ref="C82:F82"/>
    <mergeCell ref="C108:F108"/>
    <mergeCell ref="C110:F110"/>
    <mergeCell ref="C112:F112"/>
    <mergeCell ref="C96:F96"/>
    <mergeCell ref="C97:F97"/>
    <mergeCell ref="C98:F98"/>
    <mergeCell ref="C99:F99"/>
    <mergeCell ref="C100:F100"/>
    <mergeCell ref="C102:F102"/>
    <mergeCell ref="C104:F104"/>
    <mergeCell ref="C26:F26"/>
    <mergeCell ref="C92:F92"/>
    <mergeCell ref="C93:F93"/>
    <mergeCell ref="C94:F94"/>
    <mergeCell ref="C74:F74"/>
    <mergeCell ref="C52:F52"/>
    <mergeCell ref="C54:F54"/>
    <mergeCell ref="C56:F56"/>
    <mergeCell ref="C58:F58"/>
    <mergeCell ref="C60:F60"/>
    <mergeCell ref="C62:F62"/>
    <mergeCell ref="C64:F64"/>
    <mergeCell ref="C66:F66"/>
    <mergeCell ref="C68:F68"/>
    <mergeCell ref="C70:F70"/>
    <mergeCell ref="C72:F72"/>
    <mergeCell ref="C50:F50"/>
    <mergeCell ref="C28:F28"/>
    <mergeCell ref="C30:F30"/>
    <mergeCell ref="C32:G32"/>
    <mergeCell ref="C34:F34"/>
    <mergeCell ref="C36:F36"/>
    <mergeCell ref="C38:F38"/>
    <mergeCell ref="C40:F40"/>
    <mergeCell ref="C42:F42"/>
    <mergeCell ref="C44:F44"/>
    <mergeCell ref="C46:F46"/>
    <mergeCell ref="C48:F48"/>
    <mergeCell ref="C24:F24"/>
    <mergeCell ref="A1:H1"/>
    <mergeCell ref="C3:G3"/>
    <mergeCell ref="C5:G5"/>
    <mergeCell ref="C8:F8"/>
    <mergeCell ref="C10:F10"/>
    <mergeCell ref="C12:F12"/>
    <mergeCell ref="C14:F14"/>
    <mergeCell ref="C16:F16"/>
    <mergeCell ref="C18:F18"/>
    <mergeCell ref="C20:F20"/>
    <mergeCell ref="C22:F22"/>
  </mergeCells>
  <hyperlinks>
    <hyperlink ref="A12" location="E.3!A1" display="E.3"/>
    <hyperlink ref="A18" location="E.7!A1" display="E.7"/>
    <hyperlink ref="A20" location="E.8!A1" display="E.8"/>
    <hyperlink ref="A30" location="E.12!A1" display="E.12"/>
    <hyperlink ref="A40" location="M.4!A1" display="M.4"/>
    <hyperlink ref="A44" location="M.6!A1" display="M.6"/>
    <hyperlink ref="A46" location="M.7!A1" display="M.7"/>
    <hyperlink ref="A10" location="E.2!A1" display="E.2"/>
    <hyperlink ref="A56" location="M.12!A1" display="M.12"/>
    <hyperlink ref="A58" location="M.13!A1" display="M.13"/>
    <hyperlink ref="A66" location="M.17!A1" display="M.17"/>
    <hyperlink ref="A70" location="M.19!A1" display="M.19"/>
    <hyperlink ref="A72" location="M.20!A1" display="M.20"/>
    <hyperlink ref="A74" location="M.21!A1" display="M.21"/>
    <hyperlink ref="A76" location="M.22!A1" display="M.22"/>
    <hyperlink ref="A78" location="M.22a!A1" display="M.22a"/>
    <hyperlink ref="A82" location="M.24!A1" display="M.24"/>
    <hyperlink ref="A84" location="M.25!A1" display="M.25"/>
    <hyperlink ref="A92" location="A.3!A1" display="A.3"/>
    <hyperlink ref="A94" location="A.4!A1" display="A.4"/>
    <hyperlink ref="A16" location="E.6!A1" display="E.6"/>
    <hyperlink ref="A52" location="M.10!A1" display="M.10"/>
    <hyperlink ref="A50" location="M.9!A1" display="M.9"/>
    <hyperlink ref="A54" location="M.11!A1" display="M.11"/>
    <hyperlink ref="A98" location="A.5a!A1" display="A.5a"/>
    <hyperlink ref="A14" location="E.5!A1" display="E.5"/>
    <hyperlink ref="A90" location="A.2!A1" display="A.2"/>
    <hyperlink ref="A110" location="A.9!A1" display="A.9"/>
    <hyperlink ref="A108" location="A.8!A1" display="A.8"/>
    <hyperlink ref="A88" location="A.1!A1" display="A.1"/>
    <hyperlink ref="A96" location="A.5!A1" display="A.5"/>
    <hyperlink ref="A112" location="A.10!A1" display="A.10"/>
    <hyperlink ref="A42" location="M.5!A1" display="M.5"/>
    <hyperlink ref="A22" location="E.9!A1" display="E.9"/>
    <hyperlink ref="A24" location="E.10!A1" display="E.10"/>
    <hyperlink ref="A28" location="E.11!A1" display="E.11"/>
    <hyperlink ref="A38" location="M.3!A1" display="M.3"/>
    <hyperlink ref="A48" location="M.8!A1" display="M.8"/>
    <hyperlink ref="A80" location="M.23!A1" display="M.23"/>
    <hyperlink ref="A68" location="M.18!A1" display="M.18"/>
    <hyperlink ref="A60" location="M.14!A1" display="M.14"/>
    <hyperlink ref="A62" location="M.15!A1" display="M.15"/>
    <hyperlink ref="A64" location="M.16!A1" display="M.16"/>
    <hyperlink ref="A100" location="A.5b!A1" display="A.5b"/>
    <hyperlink ref="A104" location="A.6!A1" display="A.6"/>
    <hyperlink ref="A106" location="A.7!A1" display="A.7"/>
    <hyperlink ref="A102" location="A.5c!A1" display="A.5c"/>
    <hyperlink ref="A8" location="E.1!A1" display="E.1"/>
    <hyperlink ref="A26" location="E.10a!A1" display="E.10a"/>
    <hyperlink ref="A34" location="M.1!A1" display="M.1"/>
    <hyperlink ref="A36" location="M.2!A1" display="M.2"/>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showGridLines="0" view="pageLayout" zoomScaleNormal="100" workbookViewId="0">
      <selection activeCell="K16" sqref="K16"/>
    </sheetView>
  </sheetViews>
  <sheetFormatPr baseColWidth="10" defaultColWidth="10.44140625" defaultRowHeight="14.4" x14ac:dyDescent="0.3"/>
  <cols>
    <col min="1" max="1" width="25.33203125" style="114" customWidth="1"/>
    <col min="2" max="6" width="11.6640625" customWidth="1"/>
  </cols>
  <sheetData>
    <row r="1" spans="1:6" ht="29.7" customHeight="1" x14ac:dyDescent="0.3">
      <c r="A1" s="991" t="s">
        <v>480</v>
      </c>
      <c r="B1" s="991"/>
      <c r="C1" s="991"/>
      <c r="D1" s="991"/>
      <c r="E1" s="991"/>
      <c r="F1" s="991"/>
    </row>
    <row r="2" spans="1:6" s="64" customFormat="1" x14ac:dyDescent="0.3">
      <c r="A2" s="115" t="s">
        <v>789</v>
      </c>
      <c r="F2" s="67" t="s">
        <v>156</v>
      </c>
    </row>
    <row r="3" spans="1:6" s="91" customFormat="1" ht="19.2" customHeight="1" x14ac:dyDescent="0.2">
      <c r="A3" s="1034" t="s">
        <v>481</v>
      </c>
      <c r="B3" s="1003" t="s">
        <v>482</v>
      </c>
      <c r="C3" s="1004"/>
      <c r="D3" s="1004"/>
      <c r="E3" s="1004"/>
      <c r="F3" s="1005"/>
    </row>
    <row r="4" spans="1:6" s="91" customFormat="1" ht="19.2" customHeight="1" x14ac:dyDescent="0.2">
      <c r="A4" s="1084"/>
      <c r="B4" s="1003" t="s">
        <v>483</v>
      </c>
      <c r="C4" s="1004"/>
      <c r="D4" s="1004"/>
      <c r="E4" s="1004"/>
      <c r="F4" s="1005"/>
    </row>
    <row r="5" spans="1:6" s="91" customFormat="1" ht="19.2" customHeight="1" x14ac:dyDescent="0.2">
      <c r="A5" s="1035"/>
      <c r="B5" s="117">
        <v>2015</v>
      </c>
      <c r="C5" s="560">
        <v>2016</v>
      </c>
      <c r="D5" s="560">
        <v>2017</v>
      </c>
      <c r="E5" s="560">
        <v>2018</v>
      </c>
      <c r="F5" s="560">
        <v>2019</v>
      </c>
    </row>
    <row r="6" spans="1:6" s="91" customFormat="1" ht="17.100000000000001" customHeight="1" x14ac:dyDescent="0.2">
      <c r="A6" s="281"/>
      <c r="B6" s="561"/>
      <c r="C6" s="209"/>
      <c r="D6" s="209"/>
      <c r="E6" s="209"/>
      <c r="F6" s="210"/>
    </row>
    <row r="7" spans="1:6" ht="17.100000000000001" customHeight="1" x14ac:dyDescent="0.3">
      <c r="A7" s="562" t="s">
        <v>759</v>
      </c>
      <c r="B7" s="563">
        <v>23.269417210615902</v>
      </c>
      <c r="C7" s="564">
        <v>21.61192284435635</v>
      </c>
      <c r="D7" s="564">
        <v>21.199454684851908</v>
      </c>
      <c r="E7" s="564">
        <v>20.931229698300577</v>
      </c>
      <c r="F7" s="565">
        <v>20.117510325857211</v>
      </c>
    </row>
    <row r="8" spans="1:6" ht="17.100000000000001" customHeight="1" x14ac:dyDescent="0.3">
      <c r="A8" s="562" t="s">
        <v>760</v>
      </c>
      <c r="B8" s="563">
        <v>22.691858298239456</v>
      </c>
      <c r="C8" s="564">
        <v>22.622995922228643</v>
      </c>
      <c r="D8" s="564">
        <v>22.044069007246542</v>
      </c>
      <c r="E8" s="564">
        <v>21.924823502984523</v>
      </c>
      <c r="F8" s="565">
        <v>21.285597673188057</v>
      </c>
    </row>
    <row r="9" spans="1:6" ht="17.100000000000001" customHeight="1" x14ac:dyDescent="0.3">
      <c r="A9" s="562" t="s">
        <v>761</v>
      </c>
      <c r="B9" s="563">
        <v>15.101608425284423</v>
      </c>
      <c r="C9" s="564">
        <v>16.676048113971138</v>
      </c>
      <c r="D9" s="564">
        <v>16.155409672963934</v>
      </c>
      <c r="E9" s="564">
        <v>16.178138776205998</v>
      </c>
      <c r="F9" s="565">
        <v>14.937829312833484</v>
      </c>
    </row>
    <row r="10" spans="1:6" ht="17.100000000000001" customHeight="1" x14ac:dyDescent="0.3">
      <c r="A10" s="562" t="s">
        <v>762</v>
      </c>
      <c r="B10" s="563">
        <v>13.000970145603175</v>
      </c>
      <c r="C10" s="564">
        <v>13.187269194288188</v>
      </c>
      <c r="D10" s="564">
        <v>12.930263402480122</v>
      </c>
      <c r="E10" s="564">
        <v>12.978858864265108</v>
      </c>
      <c r="F10" s="565">
        <v>12.479688989692042</v>
      </c>
    </row>
    <row r="11" spans="1:6" ht="17.100000000000001" customHeight="1" x14ac:dyDescent="0.3">
      <c r="A11" s="562" t="s">
        <v>763</v>
      </c>
      <c r="B11" s="563">
        <v>14.608557079088897</v>
      </c>
      <c r="C11" s="564">
        <v>11.532207942273573</v>
      </c>
      <c r="D11" s="564">
        <v>11.495701462758117</v>
      </c>
      <c r="E11" s="564">
        <v>11.517380357520029</v>
      </c>
      <c r="F11" s="565">
        <v>11.374228158958276</v>
      </c>
    </row>
    <row r="12" spans="1:6" ht="17.100000000000001" customHeight="1" x14ac:dyDescent="0.3">
      <c r="A12" s="562" t="s">
        <v>764</v>
      </c>
      <c r="B12" s="563">
        <v>16.943649182951589</v>
      </c>
      <c r="C12" s="564">
        <v>14.012139111472704</v>
      </c>
      <c r="D12" s="564">
        <v>13.468168701746297</v>
      </c>
      <c r="E12" s="564">
        <v>12.877492596384984</v>
      </c>
      <c r="F12" s="565">
        <v>12.519995377866733</v>
      </c>
    </row>
    <row r="13" spans="1:6" ht="17.100000000000001" customHeight="1" x14ac:dyDescent="0.3">
      <c r="A13" s="562" t="s">
        <v>765</v>
      </c>
      <c r="B13" s="563">
        <v>18.313978251005576</v>
      </c>
      <c r="C13" s="564">
        <v>17.754664722837603</v>
      </c>
      <c r="D13" s="564">
        <v>16.456918865258846</v>
      </c>
      <c r="E13" s="564">
        <v>15.834845288422169</v>
      </c>
      <c r="F13" s="565">
        <v>15.010669225277107</v>
      </c>
    </row>
    <row r="14" spans="1:6" ht="17.100000000000001" customHeight="1" x14ac:dyDescent="0.3">
      <c r="A14" s="562" t="s">
        <v>766</v>
      </c>
      <c r="B14" s="563">
        <v>11.49710566706155</v>
      </c>
      <c r="C14" s="564">
        <v>13.892705708848052</v>
      </c>
      <c r="D14" s="564">
        <v>13.581279639871179</v>
      </c>
      <c r="E14" s="564">
        <v>13.63953560682727</v>
      </c>
      <c r="F14" s="565">
        <v>13.014565774170435</v>
      </c>
    </row>
    <row r="15" spans="1:6" ht="17.100000000000001" customHeight="1" x14ac:dyDescent="0.3">
      <c r="A15" s="562" t="s">
        <v>767</v>
      </c>
      <c r="B15" s="563">
        <v>15.104852120496135</v>
      </c>
      <c r="C15" s="564">
        <v>15.372713508919446</v>
      </c>
      <c r="D15" s="564">
        <v>14.769119720794757</v>
      </c>
      <c r="E15" s="564">
        <v>14.19335946155336</v>
      </c>
      <c r="F15" s="565">
        <v>13.66508279342843</v>
      </c>
    </row>
    <row r="16" spans="1:6" ht="17.100000000000001" customHeight="1" x14ac:dyDescent="0.3">
      <c r="A16" s="562" t="s">
        <v>768</v>
      </c>
      <c r="B16" s="563">
        <v>16.989695430047156</v>
      </c>
      <c r="C16" s="564">
        <v>16.524023248326703</v>
      </c>
      <c r="D16" s="564">
        <v>15.648698803799837</v>
      </c>
      <c r="E16" s="564">
        <v>13.122303553415671</v>
      </c>
      <c r="F16" s="565">
        <v>12.750822872256279</v>
      </c>
    </row>
    <row r="17" spans="1:6" ht="17.100000000000001" customHeight="1" x14ac:dyDescent="0.3">
      <c r="A17" s="562" t="s">
        <v>769</v>
      </c>
      <c r="B17" s="563">
        <v>16.683940071516659</v>
      </c>
      <c r="C17" s="564">
        <v>14.889174477396871</v>
      </c>
      <c r="D17" s="564">
        <v>14.676778686523342</v>
      </c>
      <c r="E17" s="564">
        <v>11.221204023220936</v>
      </c>
      <c r="F17" s="565">
        <v>11.015627630360751</v>
      </c>
    </row>
    <row r="18" spans="1:6" ht="17.100000000000001" customHeight="1" x14ac:dyDescent="0.3">
      <c r="A18" s="562" t="s">
        <v>770</v>
      </c>
      <c r="B18" s="563">
        <v>14.952747764786157</v>
      </c>
      <c r="C18" s="564">
        <v>14.403880761150631</v>
      </c>
      <c r="D18" s="564">
        <v>14.331063642765709</v>
      </c>
      <c r="E18" s="564">
        <v>10.491051966036977</v>
      </c>
      <c r="F18" s="565">
        <v>10.355175510774913</v>
      </c>
    </row>
    <row r="19" spans="1:6" ht="17.100000000000001" customHeight="1" x14ac:dyDescent="0.3">
      <c r="A19" s="562" t="s">
        <v>771</v>
      </c>
      <c r="B19" s="563">
        <v>13.919219275370816</v>
      </c>
      <c r="C19" s="564">
        <v>16.968780846381577</v>
      </c>
      <c r="D19" s="564">
        <v>16.458969116449079</v>
      </c>
      <c r="E19" s="564">
        <v>16.892560451280211</v>
      </c>
      <c r="F19" s="565">
        <v>16.224575872653055</v>
      </c>
    </row>
    <row r="20" spans="1:6" s="91" customFormat="1" ht="17.100000000000001" customHeight="1" x14ac:dyDescent="0.2">
      <c r="A20" s="562" t="s">
        <v>772</v>
      </c>
      <c r="B20" s="563">
        <v>13.276591853054937</v>
      </c>
      <c r="C20" s="564">
        <v>12.974983390309747</v>
      </c>
      <c r="D20" s="564">
        <v>12.75312048766769</v>
      </c>
      <c r="E20" s="564">
        <v>13.080659167712675</v>
      </c>
      <c r="F20" s="565">
        <v>12.527525111860212</v>
      </c>
    </row>
    <row r="21" spans="1:6" s="91" customFormat="1" ht="17.100000000000001" customHeight="1" x14ac:dyDescent="0.2">
      <c r="A21" s="562" t="s">
        <v>773</v>
      </c>
      <c r="B21" s="563">
        <v>16.758348360913438</v>
      </c>
      <c r="C21" s="564">
        <v>13.939459779486706</v>
      </c>
      <c r="D21" s="564">
        <v>13.601176279948598</v>
      </c>
      <c r="E21" s="564">
        <v>13.670379748325249</v>
      </c>
      <c r="F21" s="565">
        <v>13.160779823275064</v>
      </c>
    </row>
    <row r="22" spans="1:6" s="91" customFormat="1" ht="17.100000000000001" customHeight="1" x14ac:dyDescent="0.2">
      <c r="A22" s="562" t="s">
        <v>774</v>
      </c>
      <c r="B22" s="563">
        <v>13.792815162531332</v>
      </c>
      <c r="C22" s="564">
        <v>14.947176623005962</v>
      </c>
      <c r="D22" s="564">
        <v>14.372025820515189</v>
      </c>
      <c r="E22" s="564">
        <v>14.608640873410225</v>
      </c>
      <c r="F22" s="565">
        <v>14.105576815838026</v>
      </c>
    </row>
    <row r="23" spans="1:6" s="91" customFormat="1" ht="17.100000000000001" customHeight="1" x14ac:dyDescent="0.2">
      <c r="A23" s="562" t="s">
        <v>775</v>
      </c>
      <c r="B23" s="563">
        <v>15.132840485382335</v>
      </c>
      <c r="C23" s="564">
        <v>16.674079042036539</v>
      </c>
      <c r="D23" s="564">
        <v>16.055432286713323</v>
      </c>
      <c r="E23" s="564">
        <v>15.475300668362118</v>
      </c>
      <c r="F23" s="565">
        <v>14.883972518413486</v>
      </c>
    </row>
    <row r="24" spans="1:6" s="91" customFormat="1" ht="17.100000000000001" customHeight="1" x14ac:dyDescent="0.2">
      <c r="A24" s="562" t="s">
        <v>317</v>
      </c>
      <c r="B24" s="563">
        <v>18.29301899486947</v>
      </c>
      <c r="C24" s="564">
        <v>18.744318285214849</v>
      </c>
      <c r="D24" s="564">
        <v>19.285922660000001</v>
      </c>
      <c r="E24" s="566">
        <v>19.264740421918312</v>
      </c>
      <c r="F24" s="567">
        <v>18.982273600536566</v>
      </c>
    </row>
    <row r="25" spans="1:6" s="91" customFormat="1" ht="27.6" customHeight="1" x14ac:dyDescent="0.2">
      <c r="A25" s="1062" t="s">
        <v>484</v>
      </c>
      <c r="B25" s="1062"/>
      <c r="C25" s="1062"/>
      <c r="D25" s="1062"/>
      <c r="E25" s="1091"/>
    </row>
    <row r="26" spans="1:6" s="91" customFormat="1" x14ac:dyDescent="0.3">
      <c r="A26" s="114"/>
      <c r="B26"/>
      <c r="C26"/>
    </row>
    <row r="27" spans="1:6" s="91" customFormat="1" x14ac:dyDescent="0.3">
      <c r="A27" s="114"/>
      <c r="B27"/>
      <c r="C27"/>
    </row>
    <row r="28" spans="1:6" s="91" customFormat="1" x14ac:dyDescent="0.3">
      <c r="A28" s="114"/>
      <c r="B28"/>
      <c r="C28"/>
    </row>
    <row r="29" spans="1:6" s="91" customFormat="1" x14ac:dyDescent="0.3">
      <c r="A29" s="114"/>
      <c r="B29"/>
      <c r="C29"/>
    </row>
    <row r="30" spans="1:6" s="91" customFormat="1" x14ac:dyDescent="0.3">
      <c r="A30" s="114"/>
      <c r="B30"/>
      <c r="C30"/>
    </row>
    <row r="31" spans="1:6" s="91" customFormat="1" x14ac:dyDescent="0.3">
      <c r="A31" s="114"/>
      <c r="B31"/>
      <c r="C31"/>
    </row>
    <row r="32" spans="1:6" s="91" customFormat="1" x14ac:dyDescent="0.3">
      <c r="A32" s="114"/>
      <c r="B32"/>
      <c r="C32"/>
    </row>
    <row r="33" spans="1:3" s="91" customFormat="1" x14ac:dyDescent="0.3">
      <c r="A33" s="114"/>
      <c r="B33"/>
      <c r="C33"/>
    </row>
    <row r="34" spans="1:3" s="91" customFormat="1" x14ac:dyDescent="0.3">
      <c r="A34"/>
      <c r="B34"/>
      <c r="C34"/>
    </row>
    <row r="35" spans="1:3" s="91" customFormat="1" x14ac:dyDescent="0.3">
      <c r="A35"/>
      <c r="B35"/>
      <c r="C35"/>
    </row>
    <row r="36" spans="1:3" s="91" customFormat="1" x14ac:dyDescent="0.3">
      <c r="A36"/>
      <c r="B36"/>
      <c r="C36"/>
    </row>
    <row r="37" spans="1:3" s="91" customFormat="1" x14ac:dyDescent="0.3">
      <c r="A37"/>
      <c r="B37"/>
      <c r="C37"/>
    </row>
    <row r="38" spans="1:3" s="91" customFormat="1" x14ac:dyDescent="0.3">
      <c r="A38"/>
      <c r="B38"/>
      <c r="C38"/>
    </row>
    <row r="39" spans="1:3" s="91" customFormat="1" x14ac:dyDescent="0.3">
      <c r="A39"/>
      <c r="B39"/>
      <c r="C39"/>
    </row>
    <row r="40" spans="1:3" x14ac:dyDescent="0.3">
      <c r="A40"/>
    </row>
    <row r="41" spans="1:3" x14ac:dyDescent="0.3">
      <c r="A41"/>
    </row>
    <row r="42" spans="1:3" x14ac:dyDescent="0.3">
      <c r="A42"/>
    </row>
    <row r="43" spans="1:3" x14ac:dyDescent="0.3">
      <c r="A43"/>
    </row>
    <row r="44" spans="1:3" x14ac:dyDescent="0.3">
      <c r="A44"/>
    </row>
    <row r="45" spans="1:3" x14ac:dyDescent="0.3">
      <c r="A45"/>
    </row>
    <row r="46" spans="1:3" x14ac:dyDescent="0.3">
      <c r="A46"/>
    </row>
    <row r="47" spans="1:3" x14ac:dyDescent="0.3">
      <c r="A47"/>
    </row>
    <row r="48" spans="1:3" x14ac:dyDescent="0.3">
      <c r="A48"/>
    </row>
    <row r="49" spans="1:1" x14ac:dyDescent="0.3">
      <c r="A49"/>
    </row>
    <row r="50" spans="1:1" x14ac:dyDescent="0.3">
      <c r="A50"/>
    </row>
    <row r="51" spans="1:1" x14ac:dyDescent="0.3">
      <c r="A51"/>
    </row>
    <row r="52" spans="1:1" x14ac:dyDescent="0.3">
      <c r="A52"/>
    </row>
    <row r="53" spans="1:1" x14ac:dyDescent="0.3">
      <c r="A53"/>
    </row>
    <row r="54" spans="1:1" x14ac:dyDescent="0.3">
      <c r="A54"/>
    </row>
    <row r="55" spans="1:1" x14ac:dyDescent="0.3">
      <c r="A55"/>
    </row>
    <row r="56" spans="1:1" x14ac:dyDescent="0.3">
      <c r="A56"/>
    </row>
    <row r="58" spans="1:1" x14ac:dyDescent="0.3">
      <c r="A58"/>
    </row>
    <row r="59" spans="1:1" x14ac:dyDescent="0.3">
      <c r="A59"/>
    </row>
    <row r="60" spans="1:1" x14ac:dyDescent="0.3">
      <c r="A60"/>
    </row>
    <row r="61" spans="1:1" x14ac:dyDescent="0.3">
      <c r="A61"/>
    </row>
  </sheetData>
  <mergeCells count="5">
    <mergeCell ref="A1:F1"/>
    <mergeCell ref="A3:A5"/>
    <mergeCell ref="B3:F3"/>
    <mergeCell ref="B4:F4"/>
    <mergeCell ref="A25:E25"/>
  </mergeCells>
  <conditionalFormatting sqref="A6:F24">
    <cfRule type="expression" dxfId="42" priority="1">
      <formula>MOD(ROW(),2)=1</formula>
    </cfRule>
  </conditionalFormatting>
  <hyperlinks>
    <hyperlink ref="F2" location="Inhalt!A60"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0"/>
  <sheetViews>
    <sheetView showGridLines="0" view="pageLayout" topLeftCell="A7" zoomScaleNormal="100" workbookViewId="0">
      <selection activeCell="K16" sqref="K16"/>
    </sheetView>
  </sheetViews>
  <sheetFormatPr baseColWidth="10" defaultColWidth="10.44140625" defaultRowHeight="14.4" x14ac:dyDescent="0.3"/>
  <cols>
    <col min="1" max="1" width="9.77734375" style="114" customWidth="1"/>
    <col min="2" max="2" width="10.44140625" style="114" customWidth="1"/>
    <col min="3" max="4" width="9.6640625" customWidth="1"/>
    <col min="5" max="5" width="10.44140625" customWidth="1"/>
    <col min="6" max="6" width="9.6640625" customWidth="1"/>
    <col min="7" max="8" width="11.44140625" customWidth="1"/>
  </cols>
  <sheetData>
    <row r="1" spans="1:8" ht="29.7" customHeight="1" x14ac:dyDescent="0.3">
      <c r="A1" s="991" t="s">
        <v>485</v>
      </c>
      <c r="B1" s="991"/>
      <c r="C1" s="991"/>
      <c r="D1" s="991"/>
      <c r="E1" s="991"/>
      <c r="F1" s="991"/>
      <c r="G1" s="991"/>
      <c r="H1" s="991"/>
    </row>
    <row r="2" spans="1:8" x14ac:dyDescent="0.3">
      <c r="A2" s="115" t="s">
        <v>789</v>
      </c>
      <c r="B2" s="568"/>
      <c r="H2" s="67" t="s">
        <v>156</v>
      </c>
    </row>
    <row r="3" spans="1:8" s="91" customFormat="1" ht="19.2" customHeight="1" x14ac:dyDescent="0.2">
      <c r="A3" s="992" t="s">
        <v>157</v>
      </c>
      <c r="B3" s="1018" t="s">
        <v>486</v>
      </c>
      <c r="C3" s="1019"/>
      <c r="D3" s="1019"/>
      <c r="E3" s="1019"/>
      <c r="F3" s="1019"/>
      <c r="G3" s="1019"/>
      <c r="H3" s="1020"/>
    </row>
    <row r="4" spans="1:8" s="91" customFormat="1" ht="51" customHeight="1" x14ac:dyDescent="0.2">
      <c r="A4" s="993"/>
      <c r="B4" s="69" t="s">
        <v>366</v>
      </c>
      <c r="C4" s="117" t="s">
        <v>183</v>
      </c>
      <c r="D4" s="117" t="s">
        <v>487</v>
      </c>
      <c r="E4" s="117" t="s">
        <v>338</v>
      </c>
      <c r="F4" s="117" t="s">
        <v>336</v>
      </c>
      <c r="G4" s="117" t="s">
        <v>488</v>
      </c>
      <c r="H4" s="117" t="s">
        <v>489</v>
      </c>
    </row>
    <row r="5" spans="1:8" s="91" customFormat="1" ht="19.2" customHeight="1" x14ac:dyDescent="0.2">
      <c r="A5" s="994"/>
      <c r="B5" s="1003" t="s">
        <v>490</v>
      </c>
      <c r="C5" s="1004"/>
      <c r="D5" s="1004"/>
      <c r="E5" s="1004"/>
      <c r="F5" s="1004"/>
      <c r="G5" s="1004"/>
      <c r="H5" s="1005"/>
    </row>
    <row r="6" spans="1:8" s="572" customFormat="1" ht="11.4" customHeight="1" x14ac:dyDescent="0.2">
      <c r="A6" s="569"/>
      <c r="B6" s="570"/>
      <c r="C6" s="570"/>
      <c r="D6" s="570"/>
      <c r="E6" s="570"/>
      <c r="F6" s="570"/>
      <c r="G6" s="570"/>
      <c r="H6" s="571"/>
    </row>
    <row r="7" spans="1:8" s="91" customFormat="1" ht="16.2" customHeight="1" x14ac:dyDescent="0.2">
      <c r="A7" s="573">
        <v>1990</v>
      </c>
      <c r="B7" s="213">
        <f>C7+D7+E7+F7+G7+H7</f>
        <v>26833.364575850104</v>
      </c>
      <c r="C7" s="574">
        <v>6112.8155727790154</v>
      </c>
      <c r="D7" s="574">
        <v>5116.5651689515598</v>
      </c>
      <c r="E7" s="574">
        <v>2742.0452369335112</v>
      </c>
      <c r="F7" s="321">
        <v>6067.4126740646007</v>
      </c>
      <c r="G7" s="574">
        <v>6635.4273317307989</v>
      </c>
      <c r="H7" s="575">
        <v>159.09859139061771</v>
      </c>
    </row>
    <row r="8" spans="1:8" ht="16.2" hidden="1" customHeight="1" x14ac:dyDescent="0.3">
      <c r="A8" s="576">
        <v>1991</v>
      </c>
      <c r="B8" s="213">
        <f t="shared" ref="B8:B36" si="0">C8+D8+E8+F8+G8+H8</f>
        <v>26446.237868809734</v>
      </c>
      <c r="C8" s="574">
        <v>6098.150498504895</v>
      </c>
      <c r="D8" s="574">
        <v>5539.3788847972128</v>
      </c>
      <c r="E8" s="574">
        <v>2901.17451067814</v>
      </c>
      <c r="F8" s="321">
        <v>5917.8043621827519</v>
      </c>
      <c r="G8" s="574">
        <v>5831.5268815343734</v>
      </c>
      <c r="H8" s="575">
        <v>158.20273111235878</v>
      </c>
    </row>
    <row r="9" spans="1:8" s="91" customFormat="1" ht="16.2" hidden="1" customHeight="1" x14ac:dyDescent="0.2">
      <c r="A9" s="576">
        <v>1992</v>
      </c>
      <c r="B9" s="213">
        <f t="shared" si="0"/>
        <v>26816.786752035732</v>
      </c>
      <c r="C9" s="574">
        <v>6162.3899387668052</v>
      </c>
      <c r="D9" s="574">
        <v>5476.3471590765057</v>
      </c>
      <c r="E9" s="574">
        <v>2877.898808277143</v>
      </c>
      <c r="F9" s="321">
        <v>6059.3397597086296</v>
      </c>
      <c r="G9" s="574">
        <v>6076.1488617571067</v>
      </c>
      <c r="H9" s="575">
        <v>164.66222444954366</v>
      </c>
    </row>
    <row r="10" spans="1:8" s="91" customFormat="1" ht="16.2" hidden="1" customHeight="1" x14ac:dyDescent="0.2">
      <c r="A10" s="576">
        <v>1993</v>
      </c>
      <c r="B10" s="213">
        <f t="shared" si="0"/>
        <v>27623.55985787293</v>
      </c>
      <c r="C10" s="574">
        <v>6324.0223946481101</v>
      </c>
      <c r="D10" s="574">
        <v>5217.3712809226272</v>
      </c>
      <c r="E10" s="574">
        <v>2755.1607852968386</v>
      </c>
      <c r="F10" s="321">
        <v>6639.8217261272539</v>
      </c>
      <c r="G10" s="574">
        <v>6531.6598249000444</v>
      </c>
      <c r="H10" s="575">
        <v>155.5238459780544</v>
      </c>
    </row>
    <row r="11" spans="1:8" s="91" customFormat="1" ht="16.2" hidden="1" customHeight="1" x14ac:dyDescent="0.2">
      <c r="A11" s="576">
        <v>1994</v>
      </c>
      <c r="B11" s="213">
        <f t="shared" si="0"/>
        <v>27095.104208233814</v>
      </c>
      <c r="C11" s="574">
        <v>6134.1033197579382</v>
      </c>
      <c r="D11" s="574">
        <v>4934.4455767034842</v>
      </c>
      <c r="E11" s="574">
        <v>2627.2575934429665</v>
      </c>
      <c r="F11" s="321">
        <v>6454.4325806344805</v>
      </c>
      <c r="G11" s="574">
        <v>6793.2583136166113</v>
      </c>
      <c r="H11" s="575">
        <v>151.60682407833451</v>
      </c>
    </row>
    <row r="12" spans="1:8" s="91" customFormat="1" ht="16.2" customHeight="1" x14ac:dyDescent="0.2">
      <c r="A12" s="576">
        <v>1995</v>
      </c>
      <c r="B12" s="213">
        <f t="shared" si="0"/>
        <v>25708.590079843718</v>
      </c>
      <c r="C12" s="574">
        <v>6249.1294816505042</v>
      </c>
      <c r="D12" s="574">
        <v>5026.4866616853542</v>
      </c>
      <c r="E12" s="574">
        <v>2634.873594031189</v>
      </c>
      <c r="F12" s="321">
        <v>5678.2905156635825</v>
      </c>
      <c r="G12" s="574">
        <v>5960.2866846834177</v>
      </c>
      <c r="H12" s="575">
        <v>159.52314212967039</v>
      </c>
    </row>
    <row r="13" spans="1:8" ht="16.2" hidden="1" customHeight="1" x14ac:dyDescent="0.3">
      <c r="A13" s="576">
        <v>1996</v>
      </c>
      <c r="B13" s="213">
        <f t="shared" si="0"/>
        <v>26111.186283893479</v>
      </c>
      <c r="C13" s="574">
        <v>6128.8049855970694</v>
      </c>
      <c r="D13" s="574">
        <v>5465.8208500213086</v>
      </c>
      <c r="E13" s="574">
        <v>3070.0109808197158</v>
      </c>
      <c r="F13" s="321">
        <v>5530.2719914902564</v>
      </c>
      <c r="G13" s="574">
        <v>5739.5194220619442</v>
      </c>
      <c r="H13" s="575">
        <v>176.7580539031828</v>
      </c>
    </row>
    <row r="14" spans="1:8" s="91" customFormat="1" ht="16.2" hidden="1" customHeight="1" x14ac:dyDescent="0.2">
      <c r="A14" s="576">
        <v>1997</v>
      </c>
      <c r="B14" s="213">
        <f t="shared" si="0"/>
        <v>25606.320444598678</v>
      </c>
      <c r="C14" s="574">
        <v>6166.7285006134798</v>
      </c>
      <c r="D14" s="574">
        <v>5497.6457572369263</v>
      </c>
      <c r="E14" s="574">
        <v>2622.8209149395861</v>
      </c>
      <c r="F14" s="321">
        <v>5396.140015814839</v>
      </c>
      <c r="G14" s="574">
        <v>5743.1326302086381</v>
      </c>
      <c r="H14" s="575">
        <v>179.85262578520607</v>
      </c>
    </row>
    <row r="15" spans="1:8" s="91" customFormat="1" ht="16.2" hidden="1" customHeight="1" x14ac:dyDescent="0.2">
      <c r="A15" s="577">
        <v>1998</v>
      </c>
      <c r="B15" s="213">
        <f t="shared" si="0"/>
        <v>25370.827734324637</v>
      </c>
      <c r="C15" s="574">
        <v>6306.9221075414471</v>
      </c>
      <c r="D15" s="574">
        <v>5139.5314851118828</v>
      </c>
      <c r="E15" s="574">
        <v>2595.1139834522901</v>
      </c>
      <c r="F15" s="321">
        <v>5255.8049300016191</v>
      </c>
      <c r="G15" s="574">
        <v>5884.790609503988</v>
      </c>
      <c r="H15" s="575">
        <v>188.66461871340863</v>
      </c>
    </row>
    <row r="16" spans="1:8" s="91" customFormat="1" ht="16.2" hidden="1" customHeight="1" x14ac:dyDescent="0.2">
      <c r="A16" s="576">
        <v>1999</v>
      </c>
      <c r="B16" s="213">
        <f t="shared" si="0"/>
        <v>24820.715127532716</v>
      </c>
      <c r="C16" s="574">
        <v>6370.8740520087331</v>
      </c>
      <c r="D16" s="574">
        <v>4520.5233161980577</v>
      </c>
      <c r="E16" s="574">
        <v>2415.6788648977026</v>
      </c>
      <c r="F16" s="321">
        <v>5522.9711238047257</v>
      </c>
      <c r="G16" s="574">
        <v>5789.4773982765582</v>
      </c>
      <c r="H16" s="575">
        <v>201.19037234693533</v>
      </c>
    </row>
    <row r="17" spans="1:8" s="91" customFormat="1" ht="16.2" customHeight="1" x14ac:dyDescent="0.2">
      <c r="A17" s="576">
        <v>2000</v>
      </c>
      <c r="B17" s="213">
        <f t="shared" si="0"/>
        <v>24353.278310888487</v>
      </c>
      <c r="C17" s="574">
        <v>6304.2263545266314</v>
      </c>
      <c r="D17" s="574">
        <v>4368.5880929972445</v>
      </c>
      <c r="E17" s="574">
        <v>2165.2015566226705</v>
      </c>
      <c r="F17" s="321">
        <v>5361.8612915053836</v>
      </c>
      <c r="G17" s="574">
        <v>5940.2315914247583</v>
      </c>
      <c r="H17" s="575">
        <v>213.16942381179746</v>
      </c>
    </row>
    <row r="18" spans="1:8" s="91" customFormat="1" ht="16.2" hidden="1" customHeight="1" x14ac:dyDescent="0.2">
      <c r="A18" s="576">
        <v>2001</v>
      </c>
      <c r="B18" s="213">
        <f t="shared" si="0"/>
        <v>26046.710259677373</v>
      </c>
      <c r="C18" s="574">
        <v>6132.7868769622655</v>
      </c>
      <c r="D18" s="574">
        <v>5069.6689642213441</v>
      </c>
      <c r="E18" s="574">
        <v>2550.3823369108059</v>
      </c>
      <c r="F18" s="321">
        <v>4894.7339960850277</v>
      </c>
      <c r="G18" s="574">
        <v>7187.0216809102485</v>
      </c>
      <c r="H18" s="575">
        <v>212.11640458768264</v>
      </c>
    </row>
    <row r="19" spans="1:8" s="91" customFormat="1" ht="16.2" hidden="1" customHeight="1" x14ac:dyDescent="0.2">
      <c r="A19" s="577">
        <v>2002</v>
      </c>
      <c r="B19" s="213">
        <f t="shared" si="0"/>
        <v>24131.62434731422</v>
      </c>
      <c r="C19" s="574">
        <v>6126.3497487869818</v>
      </c>
      <c r="D19" s="574">
        <v>4482.0092790929511</v>
      </c>
      <c r="E19" s="574">
        <v>2311.3348161003755</v>
      </c>
      <c r="F19" s="321">
        <v>4137.9428372516177</v>
      </c>
      <c r="G19" s="574">
        <v>6870.4964597169546</v>
      </c>
      <c r="H19" s="575">
        <v>203.49120636534269</v>
      </c>
    </row>
    <row r="20" spans="1:8" s="91" customFormat="1" ht="16.2" hidden="1" customHeight="1" x14ac:dyDescent="0.2">
      <c r="A20" s="576">
        <v>2003</v>
      </c>
      <c r="B20" s="213">
        <f t="shared" si="0"/>
        <v>24263.409768886449</v>
      </c>
      <c r="C20" s="574">
        <v>5801.6120612768618</v>
      </c>
      <c r="D20" s="574">
        <v>4594.3803415166249</v>
      </c>
      <c r="E20" s="574">
        <v>2274.2091926767716</v>
      </c>
      <c r="F20" s="321">
        <v>4233.3856071565569</v>
      </c>
      <c r="G20" s="574">
        <v>7158.9657589885383</v>
      </c>
      <c r="H20" s="575">
        <v>200.85680727109423</v>
      </c>
    </row>
    <row r="21" spans="1:8" s="91" customFormat="1" ht="16.2" hidden="1" customHeight="1" x14ac:dyDescent="0.2">
      <c r="A21" s="573">
        <v>2004</v>
      </c>
      <c r="B21" s="213">
        <f t="shared" si="0"/>
        <v>23078.871308744099</v>
      </c>
      <c r="C21" s="574">
        <v>5867.7991687021886</v>
      </c>
      <c r="D21" s="574">
        <v>4227.6369959023787</v>
      </c>
      <c r="E21" s="574">
        <v>2303.6038506068421</v>
      </c>
      <c r="F21" s="321">
        <v>4002.6284809452054</v>
      </c>
      <c r="G21" s="574">
        <v>6483.6619062520767</v>
      </c>
      <c r="H21" s="575">
        <v>193.54090633540761</v>
      </c>
    </row>
    <row r="22" spans="1:8" s="91" customFormat="1" ht="16.2" customHeight="1" x14ac:dyDescent="0.2">
      <c r="A22" s="573">
        <v>2005</v>
      </c>
      <c r="B22" s="213">
        <f t="shared" si="0"/>
        <v>22300.91662040267</v>
      </c>
      <c r="C22" s="574">
        <v>5540.7960231023308</v>
      </c>
      <c r="D22" s="574">
        <v>4050.8093142501775</v>
      </c>
      <c r="E22" s="574">
        <v>1764.4114995096102</v>
      </c>
      <c r="F22" s="321">
        <v>4330.8236396521424</v>
      </c>
      <c r="G22" s="574">
        <v>6424.7892070167463</v>
      </c>
      <c r="H22" s="575">
        <v>189.28693687166395</v>
      </c>
    </row>
    <row r="23" spans="1:8" s="91" customFormat="1" ht="16.2" hidden="1" customHeight="1" x14ac:dyDescent="0.2">
      <c r="A23" s="573">
        <v>2006</v>
      </c>
      <c r="B23" s="213">
        <f t="shared" si="0"/>
        <v>22422.047285980141</v>
      </c>
      <c r="C23" s="574">
        <v>5378.3798132544434</v>
      </c>
      <c r="D23" s="574">
        <v>4170.4092406419777</v>
      </c>
      <c r="E23" s="574">
        <v>1805.9384682407563</v>
      </c>
      <c r="F23" s="321">
        <v>4354.7760626593099</v>
      </c>
      <c r="G23" s="574">
        <v>6521.1267973115291</v>
      </c>
      <c r="H23" s="575">
        <v>191.41690387212822</v>
      </c>
    </row>
    <row r="24" spans="1:8" s="91" customFormat="1" ht="16.2" hidden="1" customHeight="1" x14ac:dyDescent="0.2">
      <c r="A24" s="578">
        <v>2007</v>
      </c>
      <c r="B24" s="213">
        <f t="shared" si="0"/>
        <v>20076.576223111762</v>
      </c>
      <c r="C24" s="574">
        <v>5262.1884212452651</v>
      </c>
      <c r="D24" s="574">
        <v>3199.2234322035329</v>
      </c>
      <c r="E24" s="574">
        <v>1336.2587675833329</v>
      </c>
      <c r="F24" s="321">
        <v>4288.2841509353366</v>
      </c>
      <c r="G24" s="574">
        <v>5793.4655877632958</v>
      </c>
      <c r="H24" s="575">
        <v>197.15586338099641</v>
      </c>
    </row>
    <row r="25" spans="1:8" s="91" customFormat="1" ht="16.2" hidden="1" customHeight="1" x14ac:dyDescent="0.2">
      <c r="A25" s="576">
        <v>2008</v>
      </c>
      <c r="B25" s="213">
        <f t="shared" si="0"/>
        <v>21781.995256103604</v>
      </c>
      <c r="C25" s="574">
        <v>5164.2371134636833</v>
      </c>
      <c r="D25" s="574">
        <v>3870.9830870696992</v>
      </c>
      <c r="E25" s="574">
        <v>1578.5644265672761</v>
      </c>
      <c r="F25" s="321">
        <v>4653.8608685639156</v>
      </c>
      <c r="G25" s="574">
        <v>6309.7235892782992</v>
      </c>
      <c r="H25" s="575">
        <v>204.62617116073022</v>
      </c>
    </row>
    <row r="26" spans="1:8" ht="16.2" hidden="1" customHeight="1" x14ac:dyDescent="0.3">
      <c r="A26" s="573">
        <v>2009</v>
      </c>
      <c r="B26" s="213">
        <f t="shared" si="0"/>
        <v>20881.424010950283</v>
      </c>
      <c r="C26" s="574">
        <v>5155.2955822503372</v>
      </c>
      <c r="D26" s="574">
        <v>3709.9506736189196</v>
      </c>
      <c r="E26" s="574">
        <v>1429.6672350323406</v>
      </c>
      <c r="F26" s="321">
        <v>4021.4214976635531</v>
      </c>
      <c r="G26" s="574">
        <v>6372.5468864495015</v>
      </c>
      <c r="H26" s="575">
        <v>192.54213593563054</v>
      </c>
    </row>
    <row r="27" spans="1:8" ht="16.2" customHeight="1" x14ac:dyDescent="0.3">
      <c r="A27" s="573">
        <v>2010</v>
      </c>
      <c r="B27" s="213">
        <f t="shared" si="0"/>
        <v>21526.443781002541</v>
      </c>
      <c r="C27" s="574">
        <v>5162.5224865521759</v>
      </c>
      <c r="D27" s="574">
        <v>3959.1477825929569</v>
      </c>
      <c r="E27" s="574">
        <v>1558.6761904834577</v>
      </c>
      <c r="F27" s="321">
        <v>3791.6538686147537</v>
      </c>
      <c r="G27" s="574">
        <v>6850.0559248888594</v>
      </c>
      <c r="H27" s="575">
        <v>204.38752787033755</v>
      </c>
    </row>
    <row r="28" spans="1:8" ht="16.2" customHeight="1" x14ac:dyDescent="0.3">
      <c r="A28" s="573">
        <v>2011</v>
      </c>
      <c r="B28" s="213">
        <f t="shared" si="0"/>
        <v>20005.77084096197</v>
      </c>
      <c r="C28" s="574">
        <v>5109.7384262471678</v>
      </c>
      <c r="D28" s="574">
        <v>3457.3726300665567</v>
      </c>
      <c r="E28" s="574">
        <v>1565.6126837368706</v>
      </c>
      <c r="F28" s="321">
        <v>3996.4731788926047</v>
      </c>
      <c r="G28" s="574">
        <v>5668.4089849152333</v>
      </c>
      <c r="H28" s="575">
        <v>208.16493710353879</v>
      </c>
    </row>
    <row r="29" spans="1:8" s="91" customFormat="1" ht="16.2" customHeight="1" x14ac:dyDescent="0.2">
      <c r="A29" s="573">
        <v>2012</v>
      </c>
      <c r="B29" s="213">
        <f t="shared" si="0"/>
        <v>20800.430484624612</v>
      </c>
      <c r="C29" s="574">
        <v>5118.8029932600848</v>
      </c>
      <c r="D29" s="574">
        <v>3548.8755980490268</v>
      </c>
      <c r="E29" s="574">
        <v>1562.9213676940894</v>
      </c>
      <c r="F29" s="321">
        <v>4046.9229206339242</v>
      </c>
      <c r="G29" s="574">
        <v>6283.7819400118515</v>
      </c>
      <c r="H29" s="575">
        <v>239.12566497563762</v>
      </c>
    </row>
    <row r="30" spans="1:8" s="91" customFormat="1" ht="16.2" customHeight="1" x14ac:dyDescent="0.2">
      <c r="A30" s="573">
        <v>2013</v>
      </c>
      <c r="B30" s="213">
        <f t="shared" si="0"/>
        <v>21117.821132339548</v>
      </c>
      <c r="C30" s="574">
        <v>5290.3083636045758</v>
      </c>
      <c r="D30" s="574">
        <v>3681.4548754933426</v>
      </c>
      <c r="E30" s="574">
        <v>1930.7139477842279</v>
      </c>
      <c r="F30" s="321">
        <v>3970.8876762783179</v>
      </c>
      <c r="G30" s="574">
        <v>5982.1977724784156</v>
      </c>
      <c r="H30" s="575">
        <v>262.25849670066543</v>
      </c>
    </row>
    <row r="31" spans="1:8" s="91" customFormat="1" ht="16.2" customHeight="1" x14ac:dyDescent="0.2">
      <c r="A31" s="573">
        <v>2014</v>
      </c>
      <c r="B31" s="213">
        <f t="shared" si="0"/>
        <v>20109.009203602232</v>
      </c>
      <c r="C31" s="574">
        <v>5308.4294334723445</v>
      </c>
      <c r="D31" s="574">
        <v>3189.3644549856608</v>
      </c>
      <c r="E31" s="574">
        <v>1894.7061465471684</v>
      </c>
      <c r="F31" s="321">
        <v>3587.9023059422943</v>
      </c>
      <c r="G31" s="574">
        <v>5841.0806908845561</v>
      </c>
      <c r="H31" s="575">
        <v>287.52617177020983</v>
      </c>
    </row>
    <row r="32" spans="1:8" ht="16.2" customHeight="1" x14ac:dyDescent="0.3">
      <c r="A32" s="573">
        <v>2015</v>
      </c>
      <c r="B32" s="213">
        <f t="shared" si="0"/>
        <v>19636.394217015852</v>
      </c>
      <c r="C32" s="574">
        <v>5371.007540763846</v>
      </c>
      <c r="D32" s="574">
        <v>3281.7896128817633</v>
      </c>
      <c r="E32" s="574">
        <v>1864.1055912241391</v>
      </c>
      <c r="F32" s="321">
        <v>3236.2627802102752</v>
      </c>
      <c r="G32" s="574">
        <v>5602.0846112570607</v>
      </c>
      <c r="H32" s="575">
        <v>281.14408067876417</v>
      </c>
    </row>
    <row r="33" spans="1:8" ht="16.2" customHeight="1" x14ac:dyDescent="0.3">
      <c r="A33" s="573">
        <v>2016</v>
      </c>
      <c r="B33" s="213">
        <f t="shared" si="0"/>
        <v>19620.58196779928</v>
      </c>
      <c r="C33" s="574">
        <v>5488.0092693161996</v>
      </c>
      <c r="D33" s="574">
        <v>3420.1288145271192</v>
      </c>
      <c r="E33" s="574">
        <v>1822.0967945844932</v>
      </c>
      <c r="F33" s="321">
        <v>3382.5638135289591</v>
      </c>
      <c r="G33" s="574">
        <v>5239.4917175216842</v>
      </c>
      <c r="H33" s="575">
        <v>268.29155832082756</v>
      </c>
    </row>
    <row r="34" spans="1:8" ht="16.2" customHeight="1" x14ac:dyDescent="0.3">
      <c r="A34" s="573">
        <v>2017</v>
      </c>
      <c r="B34" s="213">
        <f t="shared" si="0"/>
        <v>19997.582883456213</v>
      </c>
      <c r="C34" s="574">
        <v>5535.2107753858645</v>
      </c>
      <c r="D34" s="574">
        <v>3413.0392902604217</v>
      </c>
      <c r="E34" s="574">
        <v>2152.0716505555138</v>
      </c>
      <c r="F34" s="321">
        <v>3724.4199227710369</v>
      </c>
      <c r="G34" s="574">
        <v>4909.0395287570418</v>
      </c>
      <c r="H34" s="575">
        <v>263.80171572633083</v>
      </c>
    </row>
    <row r="35" spans="1:8" ht="16.2" customHeight="1" x14ac:dyDescent="0.3">
      <c r="A35" s="573">
        <v>2018</v>
      </c>
      <c r="B35" s="213">
        <f t="shared" si="0"/>
        <v>19934.007960608975</v>
      </c>
      <c r="C35" s="574">
        <v>5406.3581608102177</v>
      </c>
      <c r="D35" s="574">
        <v>3403.1494472471013</v>
      </c>
      <c r="E35" s="574">
        <v>1892.3341754665339</v>
      </c>
      <c r="F35" s="321">
        <v>3726.0272876613076</v>
      </c>
      <c r="G35" s="574">
        <v>5244.4211329472373</v>
      </c>
      <c r="H35" s="575">
        <v>261.71775647657688</v>
      </c>
    </row>
    <row r="36" spans="1:8" ht="16.2" customHeight="1" x14ac:dyDescent="0.3">
      <c r="A36" s="573">
        <v>2019</v>
      </c>
      <c r="B36" s="213">
        <f t="shared" si="0"/>
        <v>18941.449517682799</v>
      </c>
      <c r="C36" s="574">
        <v>5440.1681594473148</v>
      </c>
      <c r="D36" s="574">
        <v>3384.3987780202278</v>
      </c>
      <c r="E36" s="574">
        <v>1659.8059276614276</v>
      </c>
      <c r="F36" s="321">
        <v>3825.5678302980068</v>
      </c>
      <c r="G36" s="574">
        <v>4372.4386114187828</v>
      </c>
      <c r="H36" s="575">
        <v>259.0702108370395</v>
      </c>
    </row>
    <row r="37" spans="1:8" ht="10.199999999999999" customHeight="1" x14ac:dyDescent="0.3">
      <c r="A37" s="573"/>
      <c r="B37" s="213"/>
      <c r="C37" s="574"/>
      <c r="D37" s="574"/>
      <c r="E37" s="574"/>
      <c r="F37" s="321"/>
      <c r="G37" s="574"/>
      <c r="H37" s="575"/>
    </row>
    <row r="38" spans="1:8" s="91" customFormat="1" ht="36.6" customHeight="1" x14ac:dyDescent="0.2">
      <c r="A38" s="579" t="s">
        <v>491</v>
      </c>
      <c r="B38" s="580">
        <f t="shared" ref="B38:H38" si="1">(B36-B7)/B7</f>
        <v>-0.29410829327269644</v>
      </c>
      <c r="C38" s="580">
        <f t="shared" si="1"/>
        <v>-0.11003888557133433</v>
      </c>
      <c r="D38" s="580">
        <f t="shared" si="1"/>
        <v>-0.3385408635939004</v>
      </c>
      <c r="E38" s="580">
        <f t="shared" si="1"/>
        <v>-0.39468324398702309</v>
      </c>
      <c r="F38" s="580">
        <f t="shared" si="1"/>
        <v>-0.36948942888777775</v>
      </c>
      <c r="G38" s="580">
        <f t="shared" si="1"/>
        <v>-0.34104641753671849</v>
      </c>
      <c r="H38" s="581">
        <f t="shared" si="1"/>
        <v>0.62836269367698039</v>
      </c>
    </row>
    <row r="39" spans="1:8" x14ac:dyDescent="0.3">
      <c r="A39" s="111" t="s">
        <v>492</v>
      </c>
      <c r="B39" s="582"/>
    </row>
    <row r="40" spans="1:8" x14ac:dyDescent="0.3">
      <c r="A40" s="111" t="s">
        <v>493</v>
      </c>
      <c r="B40" s="582"/>
    </row>
    <row r="41" spans="1:8" ht="7.95" hidden="1" customHeight="1" x14ac:dyDescent="0.3">
      <c r="A41" s="111"/>
      <c r="B41" s="582"/>
    </row>
    <row r="42" spans="1:8" ht="29.7" hidden="1" customHeight="1" x14ac:dyDescent="0.3">
      <c r="A42" s="991" t="str">
        <f>A1</f>
        <v>M.15  Gesamte CO2-Emissionen (Quellenbilanz) nach Sektoren 1990 - 2019 und Anteile 2019</v>
      </c>
      <c r="B42" s="991"/>
      <c r="C42" s="991"/>
      <c r="D42" s="991"/>
      <c r="E42" s="991"/>
      <c r="F42" s="991"/>
      <c r="G42" s="991"/>
    </row>
    <row r="43" spans="1:8" hidden="1" x14ac:dyDescent="0.3">
      <c r="A43" s="85" t="str">
        <f>A2</f>
        <v>Stand 01.06.2021</v>
      </c>
      <c r="B43" s="568"/>
      <c r="G43" s="67"/>
    </row>
    <row r="49" spans="1:2" x14ac:dyDescent="0.3">
      <c r="A49"/>
      <c r="B49"/>
    </row>
    <row r="50" spans="1:2" x14ac:dyDescent="0.3">
      <c r="A50"/>
      <c r="B50"/>
    </row>
    <row r="51" spans="1:2" x14ac:dyDescent="0.3">
      <c r="A51"/>
      <c r="B51"/>
    </row>
    <row r="52" spans="1:2" x14ac:dyDescent="0.3">
      <c r="A52"/>
      <c r="B52"/>
    </row>
    <row r="53" spans="1:2" x14ac:dyDescent="0.3">
      <c r="A53"/>
      <c r="B53"/>
    </row>
    <row r="54" spans="1:2" x14ac:dyDescent="0.3">
      <c r="A54"/>
      <c r="B54"/>
    </row>
    <row r="55" spans="1:2" x14ac:dyDescent="0.3">
      <c r="A55"/>
      <c r="B55"/>
    </row>
    <row r="56" spans="1:2" x14ac:dyDescent="0.3">
      <c r="A56"/>
      <c r="B56"/>
    </row>
    <row r="58" spans="1:2" x14ac:dyDescent="0.3">
      <c r="A58"/>
      <c r="B58"/>
    </row>
    <row r="59" spans="1:2" x14ac:dyDescent="0.3">
      <c r="A59"/>
      <c r="B59"/>
    </row>
    <row r="60" spans="1:2" x14ac:dyDescent="0.3">
      <c r="A60"/>
      <c r="B60"/>
    </row>
    <row r="61" spans="1:2" x14ac:dyDescent="0.3">
      <c r="A61"/>
      <c r="B61"/>
    </row>
    <row r="62" spans="1:2" x14ac:dyDescent="0.3">
      <c r="A62"/>
      <c r="B62"/>
    </row>
    <row r="63" spans="1:2" x14ac:dyDescent="0.3">
      <c r="A63"/>
      <c r="B63"/>
    </row>
    <row r="64" spans="1:2" x14ac:dyDescent="0.3">
      <c r="A64"/>
      <c r="B64"/>
    </row>
    <row r="65" spans="1:2" x14ac:dyDescent="0.3">
      <c r="A65"/>
      <c r="B65"/>
    </row>
    <row r="66" spans="1:2" x14ac:dyDescent="0.3">
      <c r="A66"/>
      <c r="B66"/>
    </row>
    <row r="67" spans="1:2" s="48" customFormat="1" x14ac:dyDescent="0.3"/>
    <row r="68" spans="1:2" s="48" customFormat="1" x14ac:dyDescent="0.3"/>
    <row r="69" spans="1:2" s="48" customFormat="1" x14ac:dyDescent="0.3"/>
    <row r="70" spans="1:2" s="48" customFormat="1" x14ac:dyDescent="0.3"/>
    <row r="71" spans="1:2" x14ac:dyDescent="0.3">
      <c r="A71"/>
      <c r="B71"/>
    </row>
    <row r="73" spans="1:2" x14ac:dyDescent="0.3">
      <c r="A73"/>
      <c r="B73"/>
    </row>
    <row r="74" spans="1:2" x14ac:dyDescent="0.3">
      <c r="A74"/>
      <c r="B74"/>
    </row>
    <row r="75" spans="1:2" x14ac:dyDescent="0.3">
      <c r="A75"/>
      <c r="B75"/>
    </row>
    <row r="76" spans="1:2" x14ac:dyDescent="0.3">
      <c r="A76"/>
      <c r="B76"/>
    </row>
    <row r="89" spans="1:2" x14ac:dyDescent="0.3">
      <c r="A89"/>
      <c r="B89"/>
    </row>
    <row r="90" spans="1:2" x14ac:dyDescent="0.3">
      <c r="A90"/>
      <c r="B90"/>
    </row>
  </sheetData>
  <mergeCells count="5">
    <mergeCell ref="A1:H1"/>
    <mergeCell ref="A3:A5"/>
    <mergeCell ref="B3:H3"/>
    <mergeCell ref="B5:H5"/>
    <mergeCell ref="A42:G42"/>
  </mergeCells>
  <conditionalFormatting sqref="H7:H38 A6:G38">
    <cfRule type="expression" dxfId="41" priority="1">
      <formula>MOD(ROW(),2)=1</formula>
    </cfRule>
  </conditionalFormatting>
  <hyperlinks>
    <hyperlink ref="H2" location="Inhalt!A62"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1"/>
  <sheetViews>
    <sheetView showGridLines="0" view="pageLayout" topLeftCell="A32" zoomScaleNormal="100" workbookViewId="0">
      <selection activeCell="K16" sqref="K16"/>
    </sheetView>
  </sheetViews>
  <sheetFormatPr baseColWidth="10" defaultColWidth="10.44140625" defaultRowHeight="14.4" x14ac:dyDescent="0.3"/>
  <cols>
    <col min="1" max="1" width="9.77734375" style="114" customWidth="1"/>
    <col min="2" max="2" width="12.21875" style="114" customWidth="1"/>
    <col min="3" max="3" width="11.5546875" customWidth="1"/>
    <col min="4" max="7" width="12.21875" customWidth="1"/>
  </cols>
  <sheetData>
    <row r="1" spans="1:7" ht="29.7" customHeight="1" x14ac:dyDescent="0.3">
      <c r="A1" s="991" t="s">
        <v>494</v>
      </c>
      <c r="B1" s="991"/>
      <c r="C1" s="991"/>
      <c r="D1" s="991"/>
      <c r="E1" s="991"/>
      <c r="F1" s="991"/>
      <c r="G1" s="991"/>
    </row>
    <row r="2" spans="1:7" x14ac:dyDescent="0.3">
      <c r="A2" s="115" t="s">
        <v>789</v>
      </c>
      <c r="B2" s="568"/>
      <c r="G2" s="67" t="s">
        <v>156</v>
      </c>
    </row>
    <row r="3" spans="1:7" s="91" customFormat="1" ht="19.2" customHeight="1" x14ac:dyDescent="0.2">
      <c r="A3" s="992" t="s">
        <v>157</v>
      </c>
      <c r="B3" s="1018" t="s">
        <v>486</v>
      </c>
      <c r="C3" s="1019"/>
      <c r="D3" s="1019"/>
      <c r="E3" s="1019"/>
      <c r="F3" s="1019"/>
      <c r="G3" s="1020"/>
    </row>
    <row r="4" spans="1:7" s="91" customFormat="1" ht="42" customHeight="1" x14ac:dyDescent="0.2">
      <c r="A4" s="993"/>
      <c r="B4" s="69" t="s">
        <v>330</v>
      </c>
      <c r="C4" s="117" t="s">
        <v>183</v>
      </c>
      <c r="D4" s="117" t="s">
        <v>495</v>
      </c>
      <c r="E4" s="117" t="s">
        <v>338</v>
      </c>
      <c r="F4" s="117" t="s">
        <v>336</v>
      </c>
      <c r="G4" s="117" t="s">
        <v>489</v>
      </c>
    </row>
    <row r="5" spans="1:7" s="91" customFormat="1" ht="19.2" customHeight="1" x14ac:dyDescent="0.2">
      <c r="A5" s="994"/>
      <c r="B5" s="1017" t="s">
        <v>490</v>
      </c>
      <c r="C5" s="1001"/>
      <c r="D5" s="1001"/>
      <c r="E5" s="1001"/>
      <c r="F5" s="1001"/>
      <c r="G5" s="1002"/>
    </row>
    <row r="6" spans="1:7" s="572" customFormat="1" ht="17.100000000000001" customHeight="1" x14ac:dyDescent="0.2">
      <c r="A6" s="583"/>
      <c r="B6" s="584"/>
      <c r="C6" s="570"/>
      <c r="D6" s="570"/>
      <c r="E6" s="570"/>
      <c r="F6" s="570"/>
      <c r="G6" s="571"/>
    </row>
    <row r="7" spans="1:7" s="91" customFormat="1" ht="17.100000000000001" customHeight="1" x14ac:dyDescent="0.2">
      <c r="A7" s="364">
        <v>1990</v>
      </c>
      <c r="B7" s="249">
        <f>C7+D7+E7+F7+G7</f>
        <v>32117.044226773472</v>
      </c>
      <c r="C7" s="574">
        <v>6158.9067422850458</v>
      </c>
      <c r="D7" s="574">
        <v>8943.8624546777173</v>
      </c>
      <c r="E7" s="574">
        <v>6206.6973626804993</v>
      </c>
      <c r="F7" s="574">
        <v>10648.479075739593</v>
      </c>
      <c r="G7" s="575">
        <v>159.09859139061771</v>
      </c>
    </row>
    <row r="8" spans="1:7" ht="17.100000000000001" hidden="1" customHeight="1" x14ac:dyDescent="0.3">
      <c r="A8" s="585">
        <v>1991</v>
      </c>
      <c r="B8" s="249">
        <f t="shared" ref="B8:B36" si="0">C8+D8+E8+F8+G8</f>
        <v>33230.917497670984</v>
      </c>
      <c r="C8" s="574">
        <v>6149.0003412828946</v>
      </c>
      <c r="D8" s="574">
        <v>9701.3856400300519</v>
      </c>
      <c r="E8" s="574">
        <v>6679.4292477410345</v>
      </c>
      <c r="F8" s="574">
        <v>10542.89953750464</v>
      </c>
      <c r="G8" s="575">
        <v>158.20273111235878</v>
      </c>
    </row>
    <row r="9" spans="1:7" s="91" customFormat="1" ht="17.100000000000001" hidden="1" customHeight="1" x14ac:dyDescent="0.2">
      <c r="A9" s="585">
        <v>1992</v>
      </c>
      <c r="B9" s="249">
        <f t="shared" si="0"/>
        <v>32937.79838624617</v>
      </c>
      <c r="C9" s="574">
        <v>6207.3156525921759</v>
      </c>
      <c r="D9" s="574">
        <v>9532.7909037345798</v>
      </c>
      <c r="E9" s="574">
        <v>6561.6889533696403</v>
      </c>
      <c r="F9" s="574">
        <v>10471.340652100231</v>
      </c>
      <c r="G9" s="575">
        <v>164.66222444954366</v>
      </c>
    </row>
    <row r="10" spans="1:7" s="91" customFormat="1" ht="17.100000000000001" hidden="1" customHeight="1" x14ac:dyDescent="0.2">
      <c r="A10" s="585">
        <v>1993</v>
      </c>
      <c r="B10" s="249">
        <f t="shared" si="0"/>
        <v>33059.261092032015</v>
      </c>
      <c r="C10" s="574">
        <v>6372.3116867921935</v>
      </c>
      <c r="D10" s="574">
        <v>9421.1482133316749</v>
      </c>
      <c r="E10" s="574">
        <v>6575.0014529189275</v>
      </c>
      <c r="F10" s="574">
        <v>10535.27589301117</v>
      </c>
      <c r="G10" s="575">
        <v>155.5238459780544</v>
      </c>
    </row>
    <row r="11" spans="1:7" s="91" customFormat="1" ht="17.100000000000001" hidden="1" customHeight="1" x14ac:dyDescent="0.2">
      <c r="A11" s="585">
        <v>1994</v>
      </c>
      <c r="B11" s="249">
        <f t="shared" si="0"/>
        <v>32101.726502730846</v>
      </c>
      <c r="C11" s="574">
        <v>6174.1642835247421</v>
      </c>
      <c r="D11" s="574">
        <v>9251.8850683647743</v>
      </c>
      <c r="E11" s="574">
        <v>6558.62833884047</v>
      </c>
      <c r="F11" s="574">
        <v>9965.4419879225225</v>
      </c>
      <c r="G11" s="575">
        <v>151.60682407833451</v>
      </c>
    </row>
    <row r="12" spans="1:7" s="91" customFormat="1" ht="17.100000000000001" customHeight="1" x14ac:dyDescent="0.2">
      <c r="A12" s="585">
        <v>1995</v>
      </c>
      <c r="B12" s="249">
        <f t="shared" si="0"/>
        <v>30892.500417765481</v>
      </c>
      <c r="C12" s="574">
        <v>6286.5066922367178</v>
      </c>
      <c r="D12" s="574">
        <v>8790.5319460907267</v>
      </c>
      <c r="E12" s="574">
        <v>6071.3975923557155</v>
      </c>
      <c r="F12" s="574">
        <v>9584.5410449526498</v>
      </c>
      <c r="G12" s="575">
        <v>159.52314212967039</v>
      </c>
    </row>
    <row r="13" spans="1:7" ht="17.100000000000001" hidden="1" customHeight="1" x14ac:dyDescent="0.3">
      <c r="A13" s="585">
        <v>1996</v>
      </c>
      <c r="B13" s="249">
        <f t="shared" si="0"/>
        <v>31751.415328094154</v>
      </c>
      <c r="C13" s="574">
        <v>6196.2804494090806</v>
      </c>
      <c r="D13" s="574">
        <v>9305.4392558670661</v>
      </c>
      <c r="E13" s="574">
        <v>6431.9526060992339</v>
      </c>
      <c r="F13" s="574">
        <v>9640.9849628155844</v>
      </c>
      <c r="G13" s="575">
        <v>176.7580539031828</v>
      </c>
    </row>
    <row r="14" spans="1:7" s="91" customFormat="1" ht="17.100000000000001" hidden="1" customHeight="1" x14ac:dyDescent="0.2">
      <c r="A14" s="585">
        <v>1997</v>
      </c>
      <c r="B14" s="249">
        <f t="shared" si="0"/>
        <v>30796.220116724762</v>
      </c>
      <c r="C14" s="574">
        <v>6245.6182388357993</v>
      </c>
      <c r="D14" s="574">
        <v>9067.2130813322292</v>
      </c>
      <c r="E14" s="574">
        <v>5915.9835034264906</v>
      </c>
      <c r="F14" s="574">
        <v>9387.5526673450349</v>
      </c>
      <c r="G14" s="575">
        <v>179.85262578520607</v>
      </c>
    </row>
    <row r="15" spans="1:7" s="91" customFormat="1" ht="17.100000000000001" hidden="1" customHeight="1" x14ac:dyDescent="0.2">
      <c r="A15" s="586">
        <v>1998</v>
      </c>
      <c r="B15" s="249">
        <f t="shared" si="0"/>
        <v>29980.338057035344</v>
      </c>
      <c r="C15" s="574">
        <v>6416.1801792906626</v>
      </c>
      <c r="D15" s="574">
        <v>8476.9670121934523</v>
      </c>
      <c r="E15" s="574">
        <v>5722.2204383109838</v>
      </c>
      <c r="F15" s="574">
        <v>9176.3058085268349</v>
      </c>
      <c r="G15" s="575">
        <v>188.66461871340863</v>
      </c>
    </row>
    <row r="16" spans="1:7" s="91" customFormat="1" ht="17.100000000000001" hidden="1" customHeight="1" x14ac:dyDescent="0.2">
      <c r="A16" s="585">
        <v>1999</v>
      </c>
      <c r="B16" s="249">
        <f t="shared" si="0"/>
        <v>29323.026707756493</v>
      </c>
      <c r="C16" s="574">
        <v>6426.7490766675674</v>
      </c>
      <c r="D16" s="574">
        <v>7856.7116274073078</v>
      </c>
      <c r="E16" s="574">
        <v>5526.3922393500889</v>
      </c>
      <c r="F16" s="574">
        <v>9311.9833919845933</v>
      </c>
      <c r="G16" s="575">
        <v>201.19037234693533</v>
      </c>
    </row>
    <row r="17" spans="1:7" s="91" customFormat="1" ht="17.100000000000001" customHeight="1" x14ac:dyDescent="0.2">
      <c r="A17" s="585">
        <v>2000</v>
      </c>
      <c r="B17" s="249">
        <f t="shared" si="0"/>
        <v>29343.036570070904</v>
      </c>
      <c r="C17" s="574">
        <v>6342.3971768665479</v>
      </c>
      <c r="D17" s="574">
        <v>7692.4946524453535</v>
      </c>
      <c r="E17" s="574">
        <v>5419.4618110616002</v>
      </c>
      <c r="F17" s="574">
        <v>9675.5135058856049</v>
      </c>
      <c r="G17" s="575">
        <v>213.16942381179746</v>
      </c>
    </row>
    <row r="18" spans="1:7" s="91" customFormat="1" ht="17.100000000000001" hidden="1" customHeight="1" x14ac:dyDescent="0.2">
      <c r="A18" s="585">
        <v>2001</v>
      </c>
      <c r="B18" s="249">
        <f t="shared" si="0"/>
        <v>30662.808244640026</v>
      </c>
      <c r="C18" s="574">
        <v>6243.1534769056243</v>
      </c>
      <c r="D18" s="574">
        <v>9103.5903348049105</v>
      </c>
      <c r="E18" s="574">
        <v>6254.0972365305979</v>
      </c>
      <c r="F18" s="574">
        <v>8849.85079181121</v>
      </c>
      <c r="G18" s="575">
        <v>212.11640458768264</v>
      </c>
    </row>
    <row r="19" spans="1:7" s="91" customFormat="1" ht="17.100000000000001" hidden="1" customHeight="1" x14ac:dyDescent="0.2">
      <c r="A19" s="586">
        <v>2002</v>
      </c>
      <c r="B19" s="249">
        <f t="shared" si="0"/>
        <v>28957.985556391268</v>
      </c>
      <c r="C19" s="574">
        <v>6234.0154664100546</v>
      </c>
      <c r="D19" s="574">
        <v>8453.4272852142894</v>
      </c>
      <c r="E19" s="574">
        <v>5971.1406036673397</v>
      </c>
      <c r="F19" s="574">
        <v>8095.9109947342422</v>
      </c>
      <c r="G19" s="575">
        <v>203.49120636534269</v>
      </c>
    </row>
    <row r="20" spans="1:7" s="91" customFormat="1" ht="17.100000000000001" hidden="1" customHeight="1" x14ac:dyDescent="0.2">
      <c r="A20" s="585">
        <v>2003</v>
      </c>
      <c r="B20" s="249">
        <f t="shared" si="0"/>
        <v>29327.440840658379</v>
      </c>
      <c r="C20" s="574">
        <v>5947.6165222693517</v>
      </c>
      <c r="D20" s="574">
        <v>9059.2185960451025</v>
      </c>
      <c r="E20" s="574">
        <v>5938.2179862703406</v>
      </c>
      <c r="F20" s="574">
        <v>8181.5309288024873</v>
      </c>
      <c r="G20" s="575">
        <v>200.85680727109423</v>
      </c>
    </row>
    <row r="21" spans="1:7" s="91" customFormat="1" ht="17.100000000000001" hidden="1" customHeight="1" x14ac:dyDescent="0.2">
      <c r="A21" s="364">
        <v>2004</v>
      </c>
      <c r="B21" s="249">
        <f t="shared" si="0"/>
        <v>28259.062200285567</v>
      </c>
      <c r="C21" s="574">
        <v>5944.9713065555679</v>
      </c>
      <c r="D21" s="574">
        <v>8518.2699542308619</v>
      </c>
      <c r="E21" s="574">
        <v>5977.0968252672974</v>
      </c>
      <c r="F21" s="574">
        <v>7625.1832078964271</v>
      </c>
      <c r="G21" s="575">
        <v>193.54090633540761</v>
      </c>
    </row>
    <row r="22" spans="1:7" s="91" customFormat="1" ht="17.100000000000001" customHeight="1" x14ac:dyDescent="0.2">
      <c r="A22" s="364">
        <v>2005</v>
      </c>
      <c r="B22" s="249">
        <f t="shared" si="0"/>
        <v>27460.788948259142</v>
      </c>
      <c r="C22" s="574">
        <v>5613.467430158652</v>
      </c>
      <c r="D22" s="574">
        <v>8278.0989673128115</v>
      </c>
      <c r="E22" s="574">
        <v>5299.4440384681648</v>
      </c>
      <c r="F22" s="574">
        <v>8080.4915754478498</v>
      </c>
      <c r="G22" s="575">
        <v>189.28693687166395</v>
      </c>
    </row>
    <row r="23" spans="1:7" s="91" customFormat="1" ht="17.100000000000001" hidden="1" customHeight="1" x14ac:dyDescent="0.2">
      <c r="A23" s="364">
        <v>2006</v>
      </c>
      <c r="B23" s="249">
        <f t="shared" si="0"/>
        <v>27561.969618425999</v>
      </c>
      <c r="C23" s="574">
        <v>5459.2419564298416</v>
      </c>
      <c r="D23" s="574">
        <v>8465.2146779535051</v>
      </c>
      <c r="E23" s="574">
        <v>5220.3491237139169</v>
      </c>
      <c r="F23" s="574">
        <v>8225.7469564566109</v>
      </c>
      <c r="G23" s="575">
        <v>191.41690387212822</v>
      </c>
    </row>
    <row r="24" spans="1:7" s="91" customFormat="1" ht="17.100000000000001" hidden="1" customHeight="1" x14ac:dyDescent="0.2">
      <c r="A24" s="473">
        <v>2007</v>
      </c>
      <c r="B24" s="249">
        <f t="shared" si="0"/>
        <v>25940.786607726808</v>
      </c>
      <c r="C24" s="574">
        <v>5338.112692116465</v>
      </c>
      <c r="D24" s="574">
        <v>7472.8233846609792</v>
      </c>
      <c r="E24" s="574">
        <v>4812.2607484038454</v>
      </c>
      <c r="F24" s="574">
        <v>8120.4339191645195</v>
      </c>
      <c r="G24" s="575">
        <v>197.15586338099641</v>
      </c>
    </row>
    <row r="25" spans="1:7" s="91" customFormat="1" ht="17.100000000000001" hidden="1" customHeight="1" x14ac:dyDescent="0.2">
      <c r="A25" s="585">
        <v>2008</v>
      </c>
      <c r="B25" s="249">
        <f t="shared" si="0"/>
        <v>26345.481609931245</v>
      </c>
      <c r="C25" s="574">
        <v>5237.756027767683</v>
      </c>
      <c r="D25" s="574">
        <v>7781.4726717281128</v>
      </c>
      <c r="E25" s="574">
        <v>4795.2623125446817</v>
      </c>
      <c r="F25" s="574">
        <v>8326.3644267300369</v>
      </c>
      <c r="G25" s="575">
        <v>204.62617116073022</v>
      </c>
    </row>
    <row r="26" spans="1:7" ht="17.100000000000001" hidden="1" customHeight="1" x14ac:dyDescent="0.3">
      <c r="A26" s="364">
        <v>2009</v>
      </c>
      <c r="B26" s="249">
        <f t="shared" si="0"/>
        <v>24512.850259239029</v>
      </c>
      <c r="C26" s="574">
        <v>5228.0064987339047</v>
      </c>
      <c r="D26" s="574">
        <v>7512.6910287356586</v>
      </c>
      <c r="E26" s="574">
        <v>4352.3300302866128</v>
      </c>
      <c r="F26" s="574">
        <v>7227.280565547223</v>
      </c>
      <c r="G26" s="575">
        <v>192.54213593563054</v>
      </c>
    </row>
    <row r="27" spans="1:7" ht="17.100000000000001" customHeight="1" x14ac:dyDescent="0.3">
      <c r="A27" s="364">
        <v>2010</v>
      </c>
      <c r="B27" s="249">
        <f t="shared" si="0"/>
        <v>25403.642962052232</v>
      </c>
      <c r="C27" s="574">
        <v>5265.544703845776</v>
      </c>
      <c r="D27" s="574">
        <v>8111.2635985490542</v>
      </c>
      <c r="E27" s="574">
        <v>4431.0343353620392</v>
      </c>
      <c r="F27" s="574">
        <v>7391.4127964250256</v>
      </c>
      <c r="G27" s="575">
        <v>204.38752787033755</v>
      </c>
    </row>
    <row r="28" spans="1:7" ht="17.100000000000001" hidden="1" customHeight="1" x14ac:dyDescent="0.3">
      <c r="A28" s="364">
        <v>2011</v>
      </c>
      <c r="B28" s="249">
        <f t="shared" si="0"/>
        <v>24962.082295061478</v>
      </c>
      <c r="C28" s="574">
        <v>5223.7905323591676</v>
      </c>
      <c r="D28" s="574">
        <v>7504.9029602021965</v>
      </c>
      <c r="E28" s="574">
        <v>4399.9763054463447</v>
      </c>
      <c r="F28" s="574">
        <v>7625.2475599502332</v>
      </c>
      <c r="G28" s="575">
        <v>208.16493710353879</v>
      </c>
    </row>
    <row r="29" spans="1:7" s="91" customFormat="1" ht="17.100000000000001" hidden="1" customHeight="1" x14ac:dyDescent="0.2">
      <c r="A29" s="364">
        <v>2012</v>
      </c>
      <c r="B29" s="249">
        <f t="shared" si="0"/>
        <v>25012.940298729045</v>
      </c>
      <c r="C29" s="574">
        <v>5253.8449013352665</v>
      </c>
      <c r="D29" s="574">
        <v>7522.3685311136405</v>
      </c>
      <c r="E29" s="574">
        <v>4484.5018578174713</v>
      </c>
      <c r="F29" s="574">
        <v>7513.0993434870279</v>
      </c>
      <c r="G29" s="575">
        <v>239.12566497563762</v>
      </c>
    </row>
    <row r="30" spans="1:7" s="91" customFormat="1" ht="17.100000000000001" hidden="1" customHeight="1" x14ac:dyDescent="0.2">
      <c r="A30" s="364">
        <v>2013</v>
      </c>
      <c r="B30" s="249">
        <f t="shared" si="0"/>
        <v>25657.683834107735</v>
      </c>
      <c r="C30" s="574">
        <v>5403.565539922176</v>
      </c>
      <c r="D30" s="574">
        <v>7688.9076968060626</v>
      </c>
      <c r="E30" s="574">
        <v>5069.7476534686266</v>
      </c>
      <c r="F30" s="574">
        <v>7233.2044472102052</v>
      </c>
      <c r="G30" s="575">
        <v>262.25849670066543</v>
      </c>
    </row>
    <row r="31" spans="1:7" s="91" customFormat="1" ht="17.100000000000001" hidden="1" customHeight="1" x14ac:dyDescent="0.2">
      <c r="A31" s="364">
        <v>2014</v>
      </c>
      <c r="B31" s="249">
        <f t="shared" si="0"/>
        <v>24224.067322552874</v>
      </c>
      <c r="C31" s="574">
        <v>5434.2768800243448</v>
      </c>
      <c r="D31" s="574">
        <v>6733.697554797247</v>
      </c>
      <c r="E31" s="574">
        <v>4762.208183851084</v>
      </c>
      <c r="F31" s="574">
        <v>7006.3585321099872</v>
      </c>
      <c r="G31" s="575">
        <v>287.52617177020983</v>
      </c>
    </row>
    <row r="32" spans="1:7" ht="17.100000000000001" customHeight="1" x14ac:dyDescent="0.3">
      <c r="A32" s="364">
        <v>2015</v>
      </c>
      <c r="B32" s="249">
        <f t="shared" si="0"/>
        <v>23358.906545134389</v>
      </c>
      <c r="C32" s="574">
        <v>5477.9974769270457</v>
      </c>
      <c r="D32" s="574">
        <v>6908.9800720231651</v>
      </c>
      <c r="E32" s="574">
        <v>4372.8842563623375</v>
      </c>
      <c r="F32" s="574">
        <v>6317.9006591430762</v>
      </c>
      <c r="G32" s="575">
        <v>281.14408067876417</v>
      </c>
    </row>
    <row r="33" spans="1:7" ht="17.100000000000001" customHeight="1" x14ac:dyDescent="0.3">
      <c r="A33" s="364">
        <v>2016</v>
      </c>
      <c r="B33" s="249">
        <f t="shared" si="0"/>
        <v>23182.488122807688</v>
      </c>
      <c r="C33" s="574">
        <v>5606.4794772777996</v>
      </c>
      <c r="D33" s="574">
        <v>6775.8547411996096</v>
      </c>
      <c r="E33" s="574">
        <v>4171.4131605075581</v>
      </c>
      <c r="F33" s="574">
        <v>6360.4491855018932</v>
      </c>
      <c r="G33" s="575">
        <v>268.29155832082756</v>
      </c>
    </row>
    <row r="34" spans="1:7" ht="17.100000000000001" customHeight="1" x14ac:dyDescent="0.3">
      <c r="A34" s="364">
        <v>2017</v>
      </c>
      <c r="B34" s="249">
        <f t="shared" si="0"/>
        <v>23368.71867056964</v>
      </c>
      <c r="C34" s="574">
        <v>5629.9798480998697</v>
      </c>
      <c r="D34" s="574">
        <v>6587.936029658089</v>
      </c>
      <c r="E34" s="574">
        <v>4281.4317090260565</v>
      </c>
      <c r="F34" s="574">
        <v>6605.5693680592967</v>
      </c>
      <c r="G34" s="575">
        <v>263.80171572633083</v>
      </c>
    </row>
    <row r="35" spans="1:7" ht="17.100000000000001" customHeight="1" x14ac:dyDescent="0.3">
      <c r="A35" s="364">
        <v>2018</v>
      </c>
      <c r="B35" s="249">
        <f t="shared" si="0"/>
        <v>22905.767561122135</v>
      </c>
      <c r="C35" s="574">
        <v>5509.8647508102176</v>
      </c>
      <c r="D35" s="574">
        <v>6302.3443749811831</v>
      </c>
      <c r="E35" s="574">
        <v>4048.7624981653908</v>
      </c>
      <c r="F35" s="574">
        <v>6783.0781806887671</v>
      </c>
      <c r="G35" s="575">
        <v>261.71775647657688</v>
      </c>
    </row>
    <row r="36" spans="1:7" ht="17.100000000000001" customHeight="1" x14ac:dyDescent="0.3">
      <c r="A36" s="364">
        <v>2019</v>
      </c>
      <c r="B36" s="249">
        <f t="shared" si="0"/>
        <v>21861.3081100743</v>
      </c>
      <c r="C36" s="574">
        <v>5516.1492511139813</v>
      </c>
      <c r="D36" s="574">
        <v>5894.6018545150573</v>
      </c>
      <c r="E36" s="574">
        <v>3640.1608475517291</v>
      </c>
      <c r="F36" s="574">
        <v>6551.3259460564923</v>
      </c>
      <c r="G36" s="575">
        <v>259.0702108370395</v>
      </c>
    </row>
    <row r="37" spans="1:7" ht="17.100000000000001" customHeight="1" x14ac:dyDescent="0.3">
      <c r="A37" s="587"/>
      <c r="B37" s="588"/>
      <c r="C37" s="224"/>
      <c r="D37" s="224"/>
      <c r="E37" s="224"/>
      <c r="F37" s="224"/>
      <c r="G37" s="589"/>
    </row>
    <row r="38" spans="1:7" s="91" customFormat="1" ht="34.799999999999997" customHeight="1" x14ac:dyDescent="0.2">
      <c r="A38" s="590" t="s">
        <v>491</v>
      </c>
      <c r="B38" s="591">
        <f t="shared" ref="B38:G38" si="1">(B36-B7)/B7</f>
        <v>-0.31932378472579881</v>
      </c>
      <c r="C38" s="580">
        <f t="shared" si="1"/>
        <v>-0.10436227045915487</v>
      </c>
      <c r="D38" s="580">
        <f t="shared" si="1"/>
        <v>-0.34093330656799964</v>
      </c>
      <c r="E38" s="580">
        <f t="shared" si="1"/>
        <v>-0.41351081987028843</v>
      </c>
      <c r="F38" s="580">
        <f t="shared" si="1"/>
        <v>-0.3847641621438348</v>
      </c>
      <c r="G38" s="581">
        <f t="shared" si="1"/>
        <v>0.62836269367698039</v>
      </c>
    </row>
    <row r="39" spans="1:7" ht="17.100000000000001" customHeight="1" x14ac:dyDescent="0.3">
      <c r="A39" s="111" t="s">
        <v>492</v>
      </c>
    </row>
    <row r="40" spans="1:7" x14ac:dyDescent="0.3">
      <c r="A40" s="111" t="s">
        <v>493</v>
      </c>
    </row>
    <row r="43" spans="1:7" ht="20.100000000000001" customHeight="1" x14ac:dyDescent="0.3"/>
    <row r="50" spans="1:2" x14ac:dyDescent="0.3">
      <c r="A50"/>
      <c r="B50"/>
    </row>
    <row r="51" spans="1:2" x14ac:dyDescent="0.3">
      <c r="A51"/>
      <c r="B51"/>
    </row>
    <row r="52" spans="1:2" x14ac:dyDescent="0.3">
      <c r="A52"/>
      <c r="B52"/>
    </row>
    <row r="53" spans="1:2" x14ac:dyDescent="0.3">
      <c r="A53"/>
      <c r="B53"/>
    </row>
    <row r="54" spans="1:2" x14ac:dyDescent="0.3">
      <c r="A54"/>
      <c r="B54"/>
    </row>
    <row r="55" spans="1:2" x14ac:dyDescent="0.3">
      <c r="A55"/>
      <c r="B55"/>
    </row>
    <row r="56" spans="1:2" x14ac:dyDescent="0.3">
      <c r="A56"/>
      <c r="B56"/>
    </row>
    <row r="57" spans="1:2" x14ac:dyDescent="0.3">
      <c r="A57"/>
      <c r="B57"/>
    </row>
    <row r="59" spans="1:2" x14ac:dyDescent="0.3">
      <c r="A59"/>
      <c r="B59"/>
    </row>
    <row r="60" spans="1:2" x14ac:dyDescent="0.3">
      <c r="A60"/>
      <c r="B60"/>
    </row>
    <row r="61" spans="1:2" x14ac:dyDescent="0.3">
      <c r="A61"/>
      <c r="B61"/>
    </row>
    <row r="62" spans="1:2" x14ac:dyDescent="0.3">
      <c r="A62"/>
      <c r="B62"/>
    </row>
    <row r="63" spans="1:2" x14ac:dyDescent="0.3">
      <c r="A63"/>
      <c r="B63"/>
    </row>
    <row r="64" spans="1:2" x14ac:dyDescent="0.3">
      <c r="A64"/>
      <c r="B64"/>
    </row>
    <row r="65" spans="1:2" x14ac:dyDescent="0.3">
      <c r="A65"/>
      <c r="B65"/>
    </row>
    <row r="66" spans="1:2" x14ac:dyDescent="0.3">
      <c r="A66"/>
      <c r="B66"/>
    </row>
    <row r="67" spans="1:2" x14ac:dyDescent="0.3">
      <c r="A67"/>
      <c r="B67"/>
    </row>
    <row r="68" spans="1:2" s="48" customFormat="1" x14ac:dyDescent="0.3"/>
    <row r="69" spans="1:2" s="48" customFormat="1" x14ac:dyDescent="0.3"/>
    <row r="70" spans="1:2" s="48" customFormat="1" x14ac:dyDescent="0.3"/>
    <row r="71" spans="1:2" s="48" customFormat="1" x14ac:dyDescent="0.3"/>
    <row r="72" spans="1:2" x14ac:dyDescent="0.3">
      <c r="A72"/>
      <c r="B72"/>
    </row>
    <row r="74" spans="1:2" x14ac:dyDescent="0.3">
      <c r="A74"/>
      <c r="B74"/>
    </row>
    <row r="75" spans="1:2" x14ac:dyDescent="0.3">
      <c r="A75"/>
      <c r="B75"/>
    </row>
    <row r="76" spans="1:2" x14ac:dyDescent="0.3">
      <c r="A76"/>
      <c r="B76"/>
    </row>
    <row r="77" spans="1:2" x14ac:dyDescent="0.3">
      <c r="A77"/>
      <c r="B77"/>
    </row>
    <row r="90" spans="1:2" x14ac:dyDescent="0.3">
      <c r="A90"/>
      <c r="B90"/>
    </row>
    <row r="91" spans="1:2" x14ac:dyDescent="0.3">
      <c r="A91"/>
      <c r="B91"/>
    </row>
  </sheetData>
  <mergeCells count="4">
    <mergeCell ref="A1:G1"/>
    <mergeCell ref="A3:A5"/>
    <mergeCell ref="B3:G3"/>
    <mergeCell ref="B5:G5"/>
  </mergeCells>
  <conditionalFormatting sqref="G7:G38 A6:F38">
    <cfRule type="expression" dxfId="40" priority="1">
      <formula>MOD(ROW(),2)=1</formula>
    </cfRule>
  </conditionalFormatting>
  <hyperlinks>
    <hyperlink ref="G2" location="Inhalt!A59"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
  <sheetViews>
    <sheetView showGridLines="0" view="pageLayout" topLeftCell="A4" zoomScaleNormal="100" workbookViewId="0">
      <selection activeCell="E30" sqref="E30"/>
    </sheetView>
  </sheetViews>
  <sheetFormatPr baseColWidth="10" defaultColWidth="11.44140625" defaultRowHeight="14.4" x14ac:dyDescent="0.3"/>
  <cols>
    <col min="1" max="1" width="13.44140625" customWidth="1"/>
    <col min="2" max="5" width="17.6640625" customWidth="1"/>
  </cols>
  <sheetData>
    <row r="1" spans="1:7" ht="29.7" customHeight="1" x14ac:dyDescent="0.3">
      <c r="A1" s="1092" t="s">
        <v>496</v>
      </c>
      <c r="B1" s="1092"/>
      <c r="C1" s="1092"/>
      <c r="D1" s="1092"/>
      <c r="E1" s="1092"/>
    </row>
    <row r="2" spans="1:7" x14ac:dyDescent="0.3">
      <c r="A2" s="115" t="s">
        <v>789</v>
      </c>
      <c r="B2" s="592"/>
      <c r="C2" s="592"/>
      <c r="D2" s="592"/>
      <c r="E2" s="267" t="s">
        <v>156</v>
      </c>
    </row>
    <row r="3" spans="1:7" ht="19.2" customHeight="1" x14ac:dyDescent="0.3">
      <c r="A3" s="1093" t="s">
        <v>157</v>
      </c>
      <c r="B3" s="1080" t="s">
        <v>497</v>
      </c>
      <c r="C3" s="1080"/>
      <c r="D3" s="1080"/>
      <c r="E3" s="1080"/>
    </row>
    <row r="4" spans="1:7" ht="19.2" customHeight="1" x14ac:dyDescent="0.3">
      <c r="A4" s="1093"/>
      <c r="B4" s="593" t="s">
        <v>498</v>
      </c>
      <c r="C4" s="594" t="s">
        <v>499</v>
      </c>
      <c r="D4" s="594" t="s">
        <v>500</v>
      </c>
      <c r="E4" s="594" t="s">
        <v>501</v>
      </c>
    </row>
    <row r="5" spans="1:7" ht="19.2" customHeight="1" x14ac:dyDescent="0.3">
      <c r="A5" s="1093"/>
      <c r="B5" s="1080" t="s">
        <v>502</v>
      </c>
      <c r="C5" s="1080"/>
      <c r="D5" s="1080"/>
      <c r="E5" s="1080"/>
    </row>
    <row r="6" spans="1:7" s="1" customFormat="1" ht="17.100000000000001" customHeight="1" x14ac:dyDescent="0.3">
      <c r="A6" s="595"/>
      <c r="B6" s="596"/>
      <c r="C6" s="597"/>
      <c r="D6" s="597"/>
      <c r="E6" s="598"/>
    </row>
    <row r="7" spans="1:7" ht="17.100000000000001" customHeight="1" x14ac:dyDescent="0.3">
      <c r="A7" s="364">
        <v>1990</v>
      </c>
      <c r="B7" s="599">
        <v>709.09491547739447</v>
      </c>
      <c r="C7" s="600"/>
      <c r="D7" s="600">
        <v>265.67667421615221</v>
      </c>
      <c r="E7" s="601">
        <v>122.16267230379273</v>
      </c>
      <c r="G7" s="1"/>
    </row>
    <row r="8" spans="1:7" ht="17.100000000000001" hidden="1" customHeight="1" x14ac:dyDescent="0.3">
      <c r="A8" s="585">
        <v>1991</v>
      </c>
      <c r="B8" s="599">
        <v>747.1813632685629</v>
      </c>
      <c r="C8" s="600"/>
      <c r="D8" s="600">
        <v>264.53341077972311</v>
      </c>
      <c r="E8" s="601">
        <v>99.853053665979729</v>
      </c>
    </row>
    <row r="9" spans="1:7" ht="17.100000000000001" hidden="1" customHeight="1" x14ac:dyDescent="0.3">
      <c r="A9" s="585">
        <v>1992</v>
      </c>
      <c r="B9" s="599">
        <v>712.47828093099031</v>
      </c>
      <c r="C9" s="600"/>
      <c r="D9" s="600">
        <v>264.38064484055758</v>
      </c>
      <c r="E9" s="601">
        <v>103.96069468362835</v>
      </c>
    </row>
    <row r="10" spans="1:7" ht="17.100000000000001" hidden="1" customHeight="1" x14ac:dyDescent="0.3">
      <c r="A10" s="585">
        <v>1993</v>
      </c>
      <c r="B10" s="599">
        <v>709.55694579061321</v>
      </c>
      <c r="C10" s="600"/>
      <c r="D10" s="600">
        <v>261.68670704782068</v>
      </c>
      <c r="E10" s="601">
        <v>153.01567980862316</v>
      </c>
    </row>
    <row r="11" spans="1:7" ht="17.100000000000001" hidden="1" customHeight="1" x14ac:dyDescent="0.3">
      <c r="A11" s="585">
        <v>1994</v>
      </c>
      <c r="B11" s="599">
        <v>703.50960761216481</v>
      </c>
      <c r="C11" s="600"/>
      <c r="D11" s="600">
        <v>260.62850558640662</v>
      </c>
      <c r="E11" s="601">
        <v>206.62494573141788</v>
      </c>
    </row>
    <row r="12" spans="1:7" ht="17.100000000000001" customHeight="1" x14ac:dyDescent="0.3">
      <c r="A12" s="585">
        <v>1995</v>
      </c>
      <c r="B12" s="599">
        <v>679.58564702206206</v>
      </c>
      <c r="C12" s="600"/>
      <c r="D12" s="600">
        <v>251.92180411480487</v>
      </c>
      <c r="E12" s="601">
        <v>119.00999125592423</v>
      </c>
    </row>
    <row r="13" spans="1:7" ht="17.100000000000001" hidden="1" customHeight="1" x14ac:dyDescent="0.3">
      <c r="A13" s="585">
        <v>1996</v>
      </c>
      <c r="B13" s="599">
        <v>661.88465864643501</v>
      </c>
      <c r="C13" s="600"/>
      <c r="D13" s="971">
        <v>251.3791909533017</v>
      </c>
      <c r="E13" s="601">
        <v>104.31940387535448</v>
      </c>
    </row>
    <row r="14" spans="1:7" ht="17.100000000000001" hidden="1" customHeight="1" x14ac:dyDescent="0.3">
      <c r="A14" s="585">
        <v>1997</v>
      </c>
      <c r="B14" s="599">
        <v>641.09042347708998</v>
      </c>
      <c r="C14" s="600"/>
      <c r="D14" s="971">
        <v>249.79709939640458</v>
      </c>
      <c r="E14" s="601">
        <v>105.42299920813016</v>
      </c>
    </row>
    <row r="15" spans="1:7" ht="17.100000000000001" hidden="1" customHeight="1" x14ac:dyDescent="0.3">
      <c r="A15" s="586">
        <v>1998</v>
      </c>
      <c r="B15" s="599">
        <v>635.42658852532372</v>
      </c>
      <c r="C15" s="600"/>
      <c r="D15" s="971">
        <v>244.70460337349749</v>
      </c>
      <c r="E15" s="601">
        <v>140.75496520220005</v>
      </c>
    </row>
    <row r="16" spans="1:7" ht="17.100000000000001" hidden="1" customHeight="1" x14ac:dyDescent="0.3">
      <c r="A16" s="585">
        <v>1999</v>
      </c>
      <c r="B16" s="599">
        <v>620.83360732037636</v>
      </c>
      <c r="C16" s="600"/>
      <c r="D16" s="971">
        <v>244.82833015394087</v>
      </c>
      <c r="E16" s="601">
        <v>103.35138133051127</v>
      </c>
    </row>
    <row r="17" spans="1:5" ht="17.100000000000001" customHeight="1" x14ac:dyDescent="0.3">
      <c r="A17" s="585">
        <v>2000</v>
      </c>
      <c r="B17" s="599">
        <v>625.75118590026261</v>
      </c>
      <c r="C17" s="600"/>
      <c r="D17" s="971">
        <v>245.13723776432636</v>
      </c>
      <c r="E17" s="601">
        <v>106.27069265407712</v>
      </c>
    </row>
    <row r="18" spans="1:5" ht="17.100000000000001" hidden="1" customHeight="1" x14ac:dyDescent="0.3">
      <c r="A18" s="585">
        <v>2001</v>
      </c>
      <c r="B18" s="599">
        <v>637.2279122354671</v>
      </c>
      <c r="C18" s="600"/>
      <c r="D18" s="971">
        <v>254.26588519244567</v>
      </c>
      <c r="E18" s="601">
        <v>119.95871446048216</v>
      </c>
    </row>
    <row r="19" spans="1:5" ht="17.100000000000001" hidden="1" customHeight="1" x14ac:dyDescent="0.3">
      <c r="A19" s="586">
        <v>2002</v>
      </c>
      <c r="B19" s="599">
        <v>657.80586790249265</v>
      </c>
      <c r="C19" s="600"/>
      <c r="D19" s="971">
        <v>256.19073262682599</v>
      </c>
      <c r="E19" s="601">
        <v>125.29720242994647</v>
      </c>
    </row>
    <row r="20" spans="1:5" ht="17.100000000000001" customHeight="1" x14ac:dyDescent="0.3">
      <c r="A20" s="585">
        <v>2003</v>
      </c>
      <c r="B20" s="599">
        <v>627.56050182885372</v>
      </c>
      <c r="C20" s="600">
        <v>388.40109796583113</v>
      </c>
      <c r="D20" s="971">
        <v>246.60773106489034</v>
      </c>
      <c r="E20" s="601">
        <v>105.23170987766575</v>
      </c>
    </row>
    <row r="21" spans="1:5" ht="17.100000000000001" hidden="1" customHeight="1" x14ac:dyDescent="0.3">
      <c r="A21" s="364">
        <v>2004</v>
      </c>
      <c r="B21" s="599">
        <v>625.02743867643812</v>
      </c>
      <c r="C21" s="600">
        <v>326.74936173333191</v>
      </c>
      <c r="D21" s="600">
        <v>236.60842960981236</v>
      </c>
      <c r="E21" s="601">
        <v>96.386670735834102</v>
      </c>
    </row>
    <row r="22" spans="1:5" ht="17.100000000000001" customHeight="1" x14ac:dyDescent="0.3">
      <c r="A22" s="364">
        <v>2005</v>
      </c>
      <c r="B22" s="599">
        <v>581.29220071127247</v>
      </c>
      <c r="C22" s="600">
        <v>311.52235743321501</v>
      </c>
      <c r="D22" s="600">
        <v>236.56354900592814</v>
      </c>
      <c r="E22" s="601">
        <v>94.601802077137975</v>
      </c>
    </row>
    <row r="23" spans="1:5" ht="17.100000000000001" hidden="1" customHeight="1" x14ac:dyDescent="0.3">
      <c r="A23" s="364">
        <v>2006</v>
      </c>
      <c r="B23" s="599">
        <v>584.04881998250687</v>
      </c>
      <c r="C23" s="600">
        <v>310.86040259336073</v>
      </c>
      <c r="D23" s="600">
        <v>260.67728343002358</v>
      </c>
      <c r="E23" s="601">
        <v>94.941294185146759</v>
      </c>
    </row>
    <row r="24" spans="1:5" ht="17.100000000000001" hidden="1" customHeight="1" x14ac:dyDescent="0.3">
      <c r="A24" s="473">
        <v>2007</v>
      </c>
      <c r="B24" s="599">
        <v>578.87639999999999</v>
      </c>
      <c r="C24" s="600">
        <v>313.40367752330548</v>
      </c>
      <c r="D24" s="600">
        <v>258.50930604103132</v>
      </c>
      <c r="E24" s="601">
        <v>97.771669566883673</v>
      </c>
    </row>
    <row r="25" spans="1:5" ht="17.100000000000001" hidden="1" customHeight="1" x14ac:dyDescent="0.3">
      <c r="A25" s="585">
        <v>2008</v>
      </c>
      <c r="B25" s="599">
        <v>551.23200000000008</v>
      </c>
      <c r="C25" s="600">
        <v>298.08040861095373</v>
      </c>
      <c r="D25" s="600">
        <v>252.66358022173497</v>
      </c>
      <c r="E25" s="601">
        <v>148.35810212927234</v>
      </c>
    </row>
    <row r="26" spans="1:5" ht="17.100000000000001" hidden="1" customHeight="1" x14ac:dyDescent="0.3">
      <c r="A26" s="364">
        <v>2009</v>
      </c>
      <c r="B26" s="599">
        <v>545.21874073805043</v>
      </c>
      <c r="C26" s="600">
        <v>301.54631525668066</v>
      </c>
      <c r="D26" s="600">
        <v>245.11186417244494</v>
      </c>
      <c r="E26" s="601">
        <v>154.85341641266933</v>
      </c>
    </row>
    <row r="27" spans="1:5" ht="17.100000000000001" customHeight="1" x14ac:dyDescent="0.3">
      <c r="A27" s="364">
        <v>2010</v>
      </c>
      <c r="B27" s="599">
        <v>547.70759999999996</v>
      </c>
      <c r="C27" s="600">
        <v>340.74926774774792</v>
      </c>
      <c r="D27" s="600">
        <v>240.07886870412682</v>
      </c>
      <c r="E27" s="601">
        <v>148.72049448853892</v>
      </c>
    </row>
    <row r="28" spans="1:5" ht="17.100000000000001" customHeight="1" x14ac:dyDescent="0.3">
      <c r="A28" s="364">
        <v>2011</v>
      </c>
      <c r="B28" s="599">
        <v>573.72839999999997</v>
      </c>
      <c r="C28" s="600">
        <v>300.43824447155384</v>
      </c>
      <c r="D28" s="600">
        <v>230.50641406296367</v>
      </c>
      <c r="E28" s="601">
        <v>126.08574577576481</v>
      </c>
    </row>
    <row r="29" spans="1:5" ht="17.100000000000001" customHeight="1" x14ac:dyDescent="0.3">
      <c r="A29" s="364">
        <v>2012</v>
      </c>
      <c r="B29" s="599">
        <v>576.43076353925767</v>
      </c>
      <c r="C29" s="600">
        <v>285.73740207712541</v>
      </c>
      <c r="D29" s="600">
        <v>228.54635302603165</v>
      </c>
      <c r="E29" s="601">
        <v>136.63169951300463</v>
      </c>
    </row>
    <row r="30" spans="1:5" ht="17.100000000000001" customHeight="1" x14ac:dyDescent="0.3">
      <c r="A30" s="364">
        <v>2013</v>
      </c>
      <c r="B30" s="599">
        <v>572.93640000000005</v>
      </c>
      <c r="C30" s="600">
        <v>298.91156713951443</v>
      </c>
      <c r="D30" s="600">
        <v>222.02136727333911</v>
      </c>
      <c r="E30" s="601">
        <v>124.3904979514154</v>
      </c>
    </row>
    <row r="31" spans="1:5" ht="17.100000000000001" customHeight="1" x14ac:dyDescent="0.3">
      <c r="A31" s="364">
        <v>2014</v>
      </c>
      <c r="B31" s="599">
        <v>561.44159999999999</v>
      </c>
      <c r="C31" s="600">
        <v>281.20013956071068</v>
      </c>
      <c r="D31" s="600">
        <v>228.81682444536054</v>
      </c>
      <c r="E31" s="601">
        <v>116.02060648262652</v>
      </c>
    </row>
    <row r="32" spans="1:5" ht="17.100000000000001" customHeight="1" x14ac:dyDescent="0.3">
      <c r="A32" s="364">
        <v>2015</v>
      </c>
      <c r="B32" s="599">
        <v>538.97040000000004</v>
      </c>
      <c r="C32" s="600">
        <v>271.46642646185393</v>
      </c>
      <c r="D32" s="600">
        <v>219.50536979829425</v>
      </c>
      <c r="E32" s="601">
        <v>94.505921636039446</v>
      </c>
    </row>
    <row r="33" spans="1:5" ht="17.100000000000001" customHeight="1" x14ac:dyDescent="0.3">
      <c r="A33" s="364">
        <v>2016</v>
      </c>
      <c r="B33" s="599">
        <v>530.95680000000004</v>
      </c>
      <c r="C33" s="600">
        <v>263.42163383230491</v>
      </c>
      <c r="D33" s="600">
        <v>216.37855347352718</v>
      </c>
      <c r="E33" s="601">
        <v>83.224435899414715</v>
      </c>
    </row>
    <row r="34" spans="1:5" ht="17.100000000000001" customHeight="1" x14ac:dyDescent="0.3">
      <c r="A34" s="364">
        <v>2017</v>
      </c>
      <c r="B34" s="599">
        <v>507.2096118366382</v>
      </c>
      <c r="C34" s="600">
        <v>241.19053271255183</v>
      </c>
      <c r="D34" s="600">
        <v>213.19556721271562</v>
      </c>
      <c r="E34" s="601">
        <v>81.881542221004295</v>
      </c>
    </row>
    <row r="35" spans="1:5" ht="17.100000000000001" customHeight="1" x14ac:dyDescent="0.3">
      <c r="A35" s="364">
        <v>2018</v>
      </c>
      <c r="B35" s="599">
        <v>474</v>
      </c>
      <c r="C35" s="600">
        <v>225.71021869698032</v>
      </c>
      <c r="D35" s="600">
        <v>220.6959168262936</v>
      </c>
      <c r="E35" s="601">
        <v>107.10744566894338</v>
      </c>
    </row>
    <row r="36" spans="1:5" ht="17.100000000000001" customHeight="1" x14ac:dyDescent="0.3">
      <c r="A36" s="602">
        <v>2019</v>
      </c>
      <c r="B36" s="603">
        <v>427</v>
      </c>
      <c r="C36" s="604">
        <v>207.79860810779721</v>
      </c>
      <c r="D36" s="604">
        <v>215.04334086184244</v>
      </c>
      <c r="E36" s="605">
        <v>82.183620101607559</v>
      </c>
    </row>
    <row r="37" spans="1:5" ht="15.6" customHeight="1" x14ac:dyDescent="0.3">
      <c r="A37" s="568"/>
    </row>
    <row r="38" spans="1:5" ht="66" hidden="1" customHeight="1" x14ac:dyDescent="0.3"/>
    <row r="39" spans="1:5" ht="29.7" hidden="1" customHeight="1" x14ac:dyDescent="0.3">
      <c r="A39" s="1092" t="str">
        <f>A1</f>
        <v>M.16  CO2-Emissionsfaktoren der Strom- und Wärmeerzeugung 1990 - 2019</v>
      </c>
      <c r="B39" s="1092"/>
      <c r="C39" s="1092"/>
      <c r="D39" s="1092"/>
      <c r="E39" s="1092"/>
    </row>
    <row r="40" spans="1:5" hidden="1" x14ac:dyDescent="0.3">
      <c r="A40" s="85" t="str">
        <f>A2</f>
        <v>Stand 01.06.2021</v>
      </c>
      <c r="B40" s="592"/>
      <c r="C40" s="592"/>
      <c r="D40" s="592"/>
      <c r="E40" s="267"/>
    </row>
  </sheetData>
  <mergeCells count="5">
    <mergeCell ref="A1:E1"/>
    <mergeCell ref="A3:A5"/>
    <mergeCell ref="B3:E3"/>
    <mergeCell ref="B5:E5"/>
    <mergeCell ref="A39:E39"/>
  </mergeCells>
  <conditionalFormatting sqref="A22:E36">
    <cfRule type="expression" dxfId="39" priority="4">
      <formula>MOD(ROW(),2)=0</formula>
    </cfRule>
  </conditionalFormatting>
  <conditionalFormatting sqref="A20:E21">
    <cfRule type="expression" dxfId="38" priority="2">
      <formula>MOD(ROW(),2)=1</formula>
    </cfRule>
  </conditionalFormatting>
  <conditionalFormatting sqref="A6:E19">
    <cfRule type="expression" dxfId="37" priority="1">
      <formula>MOD(ROW(),2)=1</formula>
    </cfRule>
  </conditionalFormatting>
  <hyperlinks>
    <hyperlink ref="E2" location="Inhalt!A64"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2"/>
  <sheetViews>
    <sheetView showGridLines="0" view="pageLayout" topLeftCell="E1" zoomScaleNormal="100" workbookViewId="0">
      <selection activeCell="K16" sqref="K16"/>
    </sheetView>
  </sheetViews>
  <sheetFormatPr baseColWidth="10" defaultColWidth="10.44140625" defaultRowHeight="14.4" x14ac:dyDescent="0.3"/>
  <cols>
    <col min="1" max="1" width="14" style="114" customWidth="1"/>
    <col min="2" max="6" width="14" customWidth="1"/>
    <col min="7" max="7" width="12.109375" customWidth="1"/>
    <col min="8" max="12" width="14.33203125" customWidth="1"/>
  </cols>
  <sheetData>
    <row r="1" spans="1:12" ht="29.7" customHeight="1" x14ac:dyDescent="0.3">
      <c r="A1" s="1069" t="s">
        <v>503</v>
      </c>
      <c r="B1" s="1069"/>
      <c r="C1" s="1069"/>
      <c r="D1" s="1069"/>
      <c r="E1" s="1069"/>
      <c r="F1" s="1069"/>
      <c r="G1" s="1069" t="str">
        <f>A1</f>
        <v>M.17  CH4-Emissionen nach Sektoren 1990 - 2019</v>
      </c>
      <c r="H1" s="1069"/>
      <c r="I1" s="1069"/>
      <c r="J1" s="1069"/>
      <c r="K1" s="1069"/>
      <c r="L1" s="1069"/>
    </row>
    <row r="2" spans="1:12" x14ac:dyDescent="0.3">
      <c r="A2" s="310" t="s">
        <v>789</v>
      </c>
      <c r="F2" s="67" t="s">
        <v>156</v>
      </c>
      <c r="G2" s="115" t="str">
        <f>A2</f>
        <v>Stand 01.06.2021</v>
      </c>
      <c r="L2" s="67" t="s">
        <v>156</v>
      </c>
    </row>
    <row r="3" spans="1:12" s="91" customFormat="1" ht="19.2" customHeight="1" x14ac:dyDescent="0.2">
      <c r="A3" s="992" t="s">
        <v>157</v>
      </c>
      <c r="B3" s="992" t="s">
        <v>330</v>
      </c>
      <c r="C3" s="997" t="s">
        <v>179</v>
      </c>
      <c r="D3" s="998"/>
      <c r="E3" s="998"/>
      <c r="F3" s="999"/>
      <c r="G3" s="992" t="s">
        <v>157</v>
      </c>
      <c r="H3" s="992" t="s">
        <v>330</v>
      </c>
      <c r="I3" s="997" t="s">
        <v>179</v>
      </c>
      <c r="J3" s="998"/>
      <c r="K3" s="998"/>
      <c r="L3" s="999"/>
    </row>
    <row r="4" spans="1:12" s="91" customFormat="1" ht="66.599999999999994" customHeight="1" x14ac:dyDescent="0.2">
      <c r="A4" s="993"/>
      <c r="B4" s="994"/>
      <c r="C4" s="117" t="s">
        <v>504</v>
      </c>
      <c r="D4" s="396" t="s">
        <v>505</v>
      </c>
      <c r="E4" s="117" t="s">
        <v>506</v>
      </c>
      <c r="F4" s="117" t="s">
        <v>507</v>
      </c>
      <c r="G4" s="993"/>
      <c r="H4" s="994"/>
      <c r="I4" s="116" t="s">
        <v>504</v>
      </c>
      <c r="J4" s="116" t="s">
        <v>505</v>
      </c>
      <c r="K4" s="116" t="s">
        <v>506</v>
      </c>
      <c r="L4" s="117" t="s">
        <v>507</v>
      </c>
    </row>
    <row r="5" spans="1:12" s="91" customFormat="1" ht="38.1" customHeight="1" x14ac:dyDescent="0.2">
      <c r="A5" s="994"/>
      <c r="B5" s="1003" t="s">
        <v>508</v>
      </c>
      <c r="C5" s="1004"/>
      <c r="D5" s="1004"/>
      <c r="E5" s="1004"/>
      <c r="F5" s="1005"/>
      <c r="G5" s="994"/>
      <c r="H5" s="116" t="s">
        <v>509</v>
      </c>
      <c r="I5" s="1003" t="s">
        <v>285</v>
      </c>
      <c r="J5" s="1004"/>
      <c r="K5" s="1004"/>
      <c r="L5" s="1005"/>
    </row>
    <row r="6" spans="1:12" ht="8.6999999999999993" customHeight="1" x14ac:dyDescent="0.3">
      <c r="A6" s="606"/>
      <c r="B6" s="607"/>
      <c r="C6" s="608"/>
      <c r="D6" s="608"/>
      <c r="E6" s="608"/>
      <c r="F6" s="487"/>
      <c r="G6" s="606"/>
      <c r="H6" s="607"/>
      <c r="I6" s="99"/>
      <c r="J6" s="99"/>
      <c r="K6" s="99"/>
      <c r="L6" s="100"/>
    </row>
    <row r="7" spans="1:12" ht="15" customHeight="1" x14ac:dyDescent="0.3">
      <c r="A7" s="120" t="s">
        <v>189</v>
      </c>
      <c r="B7" s="249">
        <v>4523.2627961965163</v>
      </c>
      <c r="C7" s="213">
        <v>3149.3741405138871</v>
      </c>
      <c r="D7" s="213">
        <v>1078.458120328469</v>
      </c>
      <c r="E7" s="213">
        <v>255.58253554581509</v>
      </c>
      <c r="F7" s="250">
        <v>39.847999808345463</v>
      </c>
      <c r="G7" s="120" t="s">
        <v>189</v>
      </c>
      <c r="H7" s="211">
        <v>4523.2627961965163</v>
      </c>
      <c r="I7" s="609">
        <f t="shared" ref="I7:L22" si="0">C7/$B7</f>
        <v>0.69626158868374988</v>
      </c>
      <c r="J7" s="609">
        <f t="shared" si="0"/>
        <v>0.23842482051569366</v>
      </c>
      <c r="K7" s="609">
        <f t="shared" si="0"/>
        <v>5.6504020894104848E-2</v>
      </c>
      <c r="L7" s="610">
        <f t="shared" si="0"/>
        <v>8.8095699064517138E-3</v>
      </c>
    </row>
    <row r="8" spans="1:12" s="91" customFormat="1" ht="15" customHeight="1" x14ac:dyDescent="0.2">
      <c r="A8" s="120" t="s">
        <v>190</v>
      </c>
      <c r="B8" s="249">
        <v>4345.5383274345604</v>
      </c>
      <c r="C8" s="213">
        <v>3011.754573715009</v>
      </c>
      <c r="D8" s="213">
        <v>1030.4278191243213</v>
      </c>
      <c r="E8" s="213">
        <v>276.01354226490628</v>
      </c>
      <c r="F8" s="250">
        <v>27.342392330323186</v>
      </c>
      <c r="G8" s="120" t="s">
        <v>190</v>
      </c>
      <c r="H8" s="211">
        <v>4345.5383274345604</v>
      </c>
      <c r="I8" s="609">
        <f t="shared" si="0"/>
        <v>0.69306823384826377</v>
      </c>
      <c r="J8" s="609">
        <f t="shared" si="0"/>
        <v>0.23712316897976746</v>
      </c>
      <c r="K8" s="609">
        <f t="shared" si="0"/>
        <v>6.3516536149815561E-2</v>
      </c>
      <c r="L8" s="610">
        <f t="shared" si="0"/>
        <v>6.292061022153057E-3</v>
      </c>
    </row>
    <row r="9" spans="1:12" s="91" customFormat="1" ht="15" customHeight="1" x14ac:dyDescent="0.2">
      <c r="A9" s="120" t="s">
        <v>191</v>
      </c>
      <c r="B9" s="249">
        <v>3903.0064980014004</v>
      </c>
      <c r="C9" s="213">
        <v>2840.2061597725519</v>
      </c>
      <c r="D9" s="213">
        <v>761.12004795086887</v>
      </c>
      <c r="E9" s="213">
        <v>280.20904238517767</v>
      </c>
      <c r="F9" s="250">
        <v>21.471247892801326</v>
      </c>
      <c r="G9" s="120" t="s">
        <v>191</v>
      </c>
      <c r="H9" s="211">
        <v>3903.0064980014004</v>
      </c>
      <c r="I9" s="609">
        <f t="shared" si="0"/>
        <v>0.72769701029883682</v>
      </c>
      <c r="J9" s="609">
        <f t="shared" si="0"/>
        <v>0.19500865508182297</v>
      </c>
      <c r="K9" s="609">
        <f t="shared" si="0"/>
        <v>7.1793127305492158E-2</v>
      </c>
      <c r="L9" s="610">
        <f t="shared" si="0"/>
        <v>5.5012073138479365E-3</v>
      </c>
    </row>
    <row r="10" spans="1:12" s="91" customFormat="1" ht="15" hidden="1" customHeight="1" x14ac:dyDescent="0.2">
      <c r="A10" s="120" t="s">
        <v>192</v>
      </c>
      <c r="B10" s="249">
        <v>3828.2116126435458</v>
      </c>
      <c r="C10" s="213">
        <v>2811.8782664735527</v>
      </c>
      <c r="D10" s="213">
        <v>676.84437057123841</v>
      </c>
      <c r="E10" s="213">
        <v>320.32134709319041</v>
      </c>
      <c r="F10" s="250">
        <v>19.167628505564785</v>
      </c>
      <c r="G10" s="120" t="s">
        <v>192</v>
      </c>
      <c r="H10" s="211">
        <v>3828.2116126435458</v>
      </c>
      <c r="I10" s="609">
        <f t="shared" si="0"/>
        <v>0.73451484687698054</v>
      </c>
      <c r="J10" s="609">
        <f t="shared" si="0"/>
        <v>0.176804325115102</v>
      </c>
      <c r="K10" s="609">
        <f t="shared" si="0"/>
        <v>8.3673887314707415E-2</v>
      </c>
      <c r="L10" s="610">
        <f t="shared" si="0"/>
        <v>5.0069406932101929E-3</v>
      </c>
    </row>
    <row r="11" spans="1:12" s="91" customFormat="1" ht="15" hidden="1" customHeight="1" x14ac:dyDescent="0.2">
      <c r="A11" s="120" t="s">
        <v>193</v>
      </c>
      <c r="B11" s="249">
        <v>3726.0609797181546</v>
      </c>
      <c r="C11" s="213">
        <v>2739.4263344542205</v>
      </c>
      <c r="D11" s="213">
        <v>653.4048988787896</v>
      </c>
      <c r="E11" s="213">
        <v>314.43106611613962</v>
      </c>
      <c r="F11" s="250">
        <v>18.79868026900434</v>
      </c>
      <c r="G11" s="120" t="s">
        <v>193</v>
      </c>
      <c r="H11" s="211">
        <v>3726.0609797181546</v>
      </c>
      <c r="I11" s="609">
        <f t="shared" si="0"/>
        <v>0.73520705897342431</v>
      </c>
      <c r="J11" s="609">
        <f t="shared" si="0"/>
        <v>0.17536076366850395</v>
      </c>
      <c r="K11" s="609">
        <f t="shared" si="0"/>
        <v>8.4386988787264486E-2</v>
      </c>
      <c r="L11" s="610">
        <f t="shared" si="0"/>
        <v>5.0451885708071003E-3</v>
      </c>
    </row>
    <row r="12" spans="1:12" s="91" customFormat="1" ht="15" customHeight="1" x14ac:dyDescent="0.2">
      <c r="A12" s="120" t="s">
        <v>194</v>
      </c>
      <c r="B12" s="249">
        <v>3653.151195429582</v>
      </c>
      <c r="C12" s="213">
        <v>2691.6281779416945</v>
      </c>
      <c r="D12" s="213">
        <v>639.07578119764673</v>
      </c>
      <c r="E12" s="213">
        <v>305.23397122930737</v>
      </c>
      <c r="F12" s="250">
        <v>17.213265060933985</v>
      </c>
      <c r="G12" s="120" t="s">
        <v>194</v>
      </c>
      <c r="H12" s="211">
        <v>3653.151195429582</v>
      </c>
      <c r="I12" s="609">
        <f t="shared" si="0"/>
        <v>0.73679627093156219</v>
      </c>
      <c r="J12" s="609">
        <f t="shared" si="0"/>
        <v>0.17493822374425333</v>
      </c>
      <c r="K12" s="609">
        <f t="shared" si="0"/>
        <v>8.3553610266988751E-2</v>
      </c>
      <c r="L12" s="610">
        <f t="shared" si="0"/>
        <v>4.7118950571959119E-3</v>
      </c>
    </row>
    <row r="13" spans="1:12" s="91" customFormat="1" ht="15" hidden="1" customHeight="1" x14ac:dyDescent="0.2">
      <c r="A13" s="120" t="s">
        <v>195</v>
      </c>
      <c r="B13" s="249">
        <v>3604.7274283754514</v>
      </c>
      <c r="C13" s="213">
        <v>2644.7275410808002</v>
      </c>
      <c r="D13" s="213">
        <v>610.41487900314553</v>
      </c>
      <c r="E13" s="213">
        <v>332.97107949772089</v>
      </c>
      <c r="F13" s="250">
        <v>16.613928793784694</v>
      </c>
      <c r="G13" s="120" t="s">
        <v>195</v>
      </c>
      <c r="H13" s="211">
        <v>3604.7274283754514</v>
      </c>
      <c r="I13" s="609">
        <f t="shared" si="0"/>
        <v>0.73368308523474246</v>
      </c>
      <c r="J13" s="609">
        <f t="shared" si="0"/>
        <v>0.16933731915432015</v>
      </c>
      <c r="K13" s="609">
        <f t="shared" si="0"/>
        <v>9.2370667717248611E-2</v>
      </c>
      <c r="L13" s="610">
        <f t="shared" si="0"/>
        <v>4.6089278936887945E-3</v>
      </c>
    </row>
    <row r="14" spans="1:12" s="91" customFormat="1" ht="15" hidden="1" customHeight="1" x14ac:dyDescent="0.2">
      <c r="A14" s="120" t="s">
        <v>196</v>
      </c>
      <c r="B14" s="249">
        <v>3590.1271045871231</v>
      </c>
      <c r="C14" s="213">
        <v>2675.7481836969432</v>
      </c>
      <c r="D14" s="213">
        <v>581.04713423967121</v>
      </c>
      <c r="E14" s="213">
        <v>317.17667613608273</v>
      </c>
      <c r="F14" s="250">
        <v>16.155110514426688</v>
      </c>
      <c r="G14" s="120" t="s">
        <v>196</v>
      </c>
      <c r="H14" s="211">
        <v>3590.1271045871231</v>
      </c>
      <c r="I14" s="609">
        <f t="shared" si="0"/>
        <v>0.74530736816480025</v>
      </c>
      <c r="J14" s="609">
        <f t="shared" si="0"/>
        <v>0.16184583924543072</v>
      </c>
      <c r="K14" s="609">
        <f t="shared" si="0"/>
        <v>8.8346921124554209E-2</v>
      </c>
      <c r="L14" s="610">
        <f t="shared" si="0"/>
        <v>4.4998714652150409E-3</v>
      </c>
    </row>
    <row r="15" spans="1:12" s="91" customFormat="1" ht="15" hidden="1" customHeight="1" x14ac:dyDescent="0.2">
      <c r="A15" s="120" t="s">
        <v>197</v>
      </c>
      <c r="B15" s="249">
        <v>3606.7259575991156</v>
      </c>
      <c r="C15" s="213">
        <v>2729.5584711303522</v>
      </c>
      <c r="D15" s="213">
        <v>541.3129475863966</v>
      </c>
      <c r="E15" s="213">
        <v>320.97053541250904</v>
      </c>
      <c r="F15" s="250">
        <v>14.884003469857706</v>
      </c>
      <c r="G15" s="120" t="s">
        <v>197</v>
      </c>
      <c r="H15" s="211">
        <v>3606.7259575991156</v>
      </c>
      <c r="I15" s="609">
        <f t="shared" si="0"/>
        <v>0.75679674675015607</v>
      </c>
      <c r="J15" s="609">
        <f t="shared" si="0"/>
        <v>0.15008430192648506</v>
      </c>
      <c r="K15" s="609">
        <f t="shared" si="0"/>
        <v>8.8992215983653228E-2</v>
      </c>
      <c r="L15" s="610">
        <f t="shared" si="0"/>
        <v>4.1267353397055765E-3</v>
      </c>
    </row>
    <row r="16" spans="1:12" s="91" customFormat="1" ht="15" hidden="1" customHeight="1" x14ac:dyDescent="0.2">
      <c r="A16" s="120" t="s">
        <v>198</v>
      </c>
      <c r="B16" s="249">
        <v>3647.6081042942628</v>
      </c>
      <c r="C16" s="213">
        <v>2737.0054428069893</v>
      </c>
      <c r="D16" s="213">
        <v>511.77352128122158</v>
      </c>
      <c r="E16" s="213">
        <v>384.91843834283236</v>
      </c>
      <c r="F16" s="250">
        <v>13.91070186321933</v>
      </c>
      <c r="G16" s="120" t="s">
        <v>198</v>
      </c>
      <c r="H16" s="211">
        <v>3647.6081042942628</v>
      </c>
      <c r="I16" s="609">
        <f t="shared" si="0"/>
        <v>0.7503562237359771</v>
      </c>
      <c r="J16" s="609">
        <f t="shared" si="0"/>
        <v>0.14030386671164588</v>
      </c>
      <c r="K16" s="609">
        <f t="shared" si="0"/>
        <v>0.10552625921893168</v>
      </c>
      <c r="L16" s="610">
        <f t="shared" si="0"/>
        <v>3.8136503334452276E-3</v>
      </c>
    </row>
    <row r="17" spans="1:12" s="91" customFormat="1" ht="15" customHeight="1" x14ac:dyDescent="0.2">
      <c r="A17" s="120" t="s">
        <v>199</v>
      </c>
      <c r="B17" s="249">
        <v>3545.7416754505853</v>
      </c>
      <c r="C17" s="213">
        <v>2706.4828674545588</v>
      </c>
      <c r="D17" s="213">
        <v>487.39696534673925</v>
      </c>
      <c r="E17" s="213">
        <v>336.61062431350956</v>
      </c>
      <c r="F17" s="250">
        <v>15.251218335777896</v>
      </c>
      <c r="G17" s="120" t="s">
        <v>199</v>
      </c>
      <c r="H17" s="211">
        <v>3545.7416754505853</v>
      </c>
      <c r="I17" s="609">
        <f t="shared" si="0"/>
        <v>0.76330514605540878</v>
      </c>
      <c r="J17" s="609">
        <f t="shared" si="0"/>
        <v>0.13745980670879016</v>
      </c>
      <c r="K17" s="609">
        <f t="shared" si="0"/>
        <v>9.4933769891946171E-2</v>
      </c>
      <c r="L17" s="610">
        <f t="shared" si="0"/>
        <v>4.3012773438549506E-3</v>
      </c>
    </row>
    <row r="18" spans="1:12" s="91" customFormat="1" ht="15" customHeight="1" x14ac:dyDescent="0.2">
      <c r="A18" s="101" t="s">
        <v>200</v>
      </c>
      <c r="B18" s="249">
        <v>3448.270776835881</v>
      </c>
      <c r="C18" s="213">
        <v>2678.0479636400769</v>
      </c>
      <c r="D18" s="213">
        <v>473.80902498316146</v>
      </c>
      <c r="E18" s="213">
        <v>279.88613561424705</v>
      </c>
      <c r="F18" s="250">
        <v>16.527652598395754</v>
      </c>
      <c r="G18" s="101" t="s">
        <v>200</v>
      </c>
      <c r="H18" s="211">
        <v>3448.270776835881</v>
      </c>
      <c r="I18" s="609">
        <f t="shared" si="0"/>
        <v>0.7766350547730021</v>
      </c>
      <c r="J18" s="609">
        <f t="shared" si="0"/>
        <v>0.13740481987842226</v>
      </c>
      <c r="K18" s="609">
        <f t="shared" si="0"/>
        <v>8.1167099026680678E-2</v>
      </c>
      <c r="L18" s="610">
        <f t="shared" si="0"/>
        <v>4.7930263218950164E-3</v>
      </c>
    </row>
    <row r="19" spans="1:12" s="91" customFormat="1" ht="15" customHeight="1" x14ac:dyDescent="0.2">
      <c r="A19" s="101" t="s">
        <v>201</v>
      </c>
      <c r="B19" s="249">
        <v>3522.3643054808294</v>
      </c>
      <c r="C19" s="213">
        <v>2689.5784036915793</v>
      </c>
      <c r="D19" s="213">
        <v>450.0793997411356</v>
      </c>
      <c r="E19" s="213">
        <v>367.54625637570001</v>
      </c>
      <c r="F19" s="250">
        <v>15.160245672414561</v>
      </c>
      <c r="G19" s="101" t="s">
        <v>201</v>
      </c>
      <c r="H19" s="211">
        <v>3522.3643054808294</v>
      </c>
      <c r="I19" s="609">
        <f t="shared" si="0"/>
        <v>0.76357189956375948</v>
      </c>
      <c r="J19" s="609">
        <f t="shared" si="0"/>
        <v>0.12777764044474563</v>
      </c>
      <c r="K19" s="609">
        <f t="shared" si="0"/>
        <v>0.1043464629152058</v>
      </c>
      <c r="L19" s="610">
        <f t="shared" si="0"/>
        <v>4.3039970762890961E-3</v>
      </c>
    </row>
    <row r="20" spans="1:12" s="91" customFormat="1" ht="15" customHeight="1" x14ac:dyDescent="0.2">
      <c r="A20" s="101" t="s">
        <v>202</v>
      </c>
      <c r="B20" s="249">
        <v>3546.4363207987567</v>
      </c>
      <c r="C20" s="213">
        <v>2731.3951408691037</v>
      </c>
      <c r="D20" s="213">
        <v>432.99207543999302</v>
      </c>
      <c r="E20" s="213">
        <v>367.16842926611957</v>
      </c>
      <c r="F20" s="250">
        <v>14.880675223540443</v>
      </c>
      <c r="G20" s="101" t="s">
        <v>202</v>
      </c>
      <c r="H20" s="211">
        <v>3546.4363207987567</v>
      </c>
      <c r="I20" s="609">
        <f t="shared" si="0"/>
        <v>0.77018022989735146</v>
      </c>
      <c r="J20" s="609">
        <f t="shared" si="0"/>
        <v>0.12209216133407721</v>
      </c>
      <c r="K20" s="609">
        <f t="shared" si="0"/>
        <v>0.10353165714911891</v>
      </c>
      <c r="L20" s="610">
        <f t="shared" si="0"/>
        <v>4.195951619452425E-3</v>
      </c>
    </row>
    <row r="21" spans="1:12" s="91" customFormat="1" ht="15" customHeight="1" x14ac:dyDescent="0.2">
      <c r="A21" s="120" t="s">
        <v>203</v>
      </c>
      <c r="B21" s="249">
        <v>3511.3346189817921</v>
      </c>
      <c r="C21" s="213">
        <v>2734.2183455941058</v>
      </c>
      <c r="D21" s="213">
        <v>410.7919452473887</v>
      </c>
      <c r="E21" s="213">
        <v>352.75224602436174</v>
      </c>
      <c r="F21" s="250">
        <v>13.572082115935501</v>
      </c>
      <c r="G21" s="120" t="s">
        <v>203</v>
      </c>
      <c r="H21" s="211">
        <v>3511.3346189817921</v>
      </c>
      <c r="I21" s="609">
        <f t="shared" si="0"/>
        <v>0.77868350421896493</v>
      </c>
      <c r="J21" s="609">
        <f t="shared" si="0"/>
        <v>0.11699025864031981</v>
      </c>
      <c r="K21" s="609">
        <f t="shared" si="0"/>
        <v>0.10046101676480265</v>
      </c>
      <c r="L21" s="610">
        <f t="shared" si="0"/>
        <v>3.8652203759125354E-3</v>
      </c>
    </row>
    <row r="22" spans="1:12" s="91" customFormat="1" ht="15" customHeight="1" x14ac:dyDescent="0.2">
      <c r="A22" s="101" t="s">
        <v>204</v>
      </c>
      <c r="B22" s="249">
        <v>3468.9466098081248</v>
      </c>
      <c r="C22" s="213">
        <v>2731.3998429418111</v>
      </c>
      <c r="D22" s="213">
        <v>384.42267257413653</v>
      </c>
      <c r="E22" s="213">
        <v>341.21822431893912</v>
      </c>
      <c r="F22" s="250">
        <v>11.90586997323819</v>
      </c>
      <c r="G22" s="101" t="s">
        <v>204</v>
      </c>
      <c r="H22" s="211">
        <v>3468.9466098081248</v>
      </c>
      <c r="I22" s="609">
        <f t="shared" si="0"/>
        <v>0.78738595607641571</v>
      </c>
      <c r="J22" s="609">
        <f t="shared" si="0"/>
        <v>0.11081827304208634</v>
      </c>
      <c r="K22" s="609">
        <f t="shared" si="0"/>
        <v>9.8363642540411619E-2</v>
      </c>
      <c r="L22" s="610">
        <f t="shared" si="0"/>
        <v>3.4321283410864399E-3</v>
      </c>
    </row>
    <row r="23" spans="1:12" s="91" customFormat="1" ht="15" customHeight="1" x14ac:dyDescent="0.2">
      <c r="A23" s="120" t="s">
        <v>205</v>
      </c>
      <c r="B23" s="249">
        <v>3454.2867367387735</v>
      </c>
      <c r="C23" s="213">
        <v>2711.5777178615508</v>
      </c>
      <c r="D23" s="213">
        <v>378.21747149647234</v>
      </c>
      <c r="E23" s="213">
        <v>352.51574565679431</v>
      </c>
      <c r="F23" s="250">
        <v>11.9758017239559</v>
      </c>
      <c r="G23" s="101" t="s">
        <v>205</v>
      </c>
      <c r="H23" s="211">
        <v>3454.2867367387735</v>
      </c>
      <c r="I23" s="609">
        <f t="shared" ref="I23:L26" si="1">C23/$B23</f>
        <v>0.78498918141971574</v>
      </c>
      <c r="J23" s="609">
        <f t="shared" si="1"/>
        <v>0.10949220499672567</v>
      </c>
      <c r="K23" s="609">
        <f t="shared" si="1"/>
        <v>0.10205167449115933</v>
      </c>
      <c r="L23" s="610">
        <f t="shared" si="1"/>
        <v>3.4669390923992528E-3</v>
      </c>
    </row>
    <row r="24" spans="1:12" s="91" customFormat="1" ht="15" customHeight="1" x14ac:dyDescent="0.2">
      <c r="A24" s="101" t="s">
        <v>206</v>
      </c>
      <c r="B24" s="249">
        <v>3450.4894673630915</v>
      </c>
      <c r="C24" s="213">
        <v>2707.4475206896946</v>
      </c>
      <c r="D24" s="213">
        <v>381.50034724233711</v>
      </c>
      <c r="E24" s="213">
        <v>349.51033845708997</v>
      </c>
      <c r="F24" s="250">
        <v>12.031260973970136</v>
      </c>
      <c r="G24" s="101" t="s">
        <v>206</v>
      </c>
      <c r="H24" s="211">
        <v>3450.4894673630915</v>
      </c>
      <c r="I24" s="609">
        <f t="shared" si="1"/>
        <v>0.78465607453621955</v>
      </c>
      <c r="J24" s="609">
        <f t="shared" si="1"/>
        <v>0.11056412455415625</v>
      </c>
      <c r="K24" s="609">
        <f t="shared" si="1"/>
        <v>0.10129297358040924</v>
      </c>
      <c r="L24" s="610">
        <f t="shared" si="1"/>
        <v>3.4868273292149999E-3</v>
      </c>
    </row>
    <row r="25" spans="1:12" s="91" customFormat="1" ht="15" customHeight="1" x14ac:dyDescent="0.2">
      <c r="A25" s="120" t="s">
        <v>207</v>
      </c>
      <c r="B25" s="249">
        <v>3365.479408619175</v>
      </c>
      <c r="C25" s="213">
        <v>2645.948736613142</v>
      </c>
      <c r="D25" s="213">
        <v>357.79937941481455</v>
      </c>
      <c r="E25" s="213">
        <v>349.46605418532323</v>
      </c>
      <c r="F25" s="250">
        <v>12.265238405895607</v>
      </c>
      <c r="G25" s="101" t="s">
        <v>207</v>
      </c>
      <c r="H25" s="211">
        <v>3365.479408619175</v>
      </c>
      <c r="I25" s="609">
        <f t="shared" si="1"/>
        <v>0.78620262237728267</v>
      </c>
      <c r="J25" s="609">
        <f t="shared" si="1"/>
        <v>0.10631453530765066</v>
      </c>
      <c r="K25" s="609">
        <f t="shared" si="1"/>
        <v>0.10383841698461198</v>
      </c>
      <c r="L25" s="610">
        <f t="shared" si="1"/>
        <v>3.644425330454754E-3</v>
      </c>
    </row>
    <row r="26" spans="1:12" s="91" customFormat="1" ht="15" customHeight="1" x14ac:dyDescent="0.2">
      <c r="A26" s="129" t="s">
        <v>208</v>
      </c>
      <c r="B26" s="355">
        <v>3328.1476683915571</v>
      </c>
      <c r="C26" s="356">
        <v>2620.3979354319695</v>
      </c>
      <c r="D26" s="356">
        <v>344.71064740238648</v>
      </c>
      <c r="E26" s="356">
        <v>350.8298559224769</v>
      </c>
      <c r="F26" s="427">
        <v>12.209229634724146</v>
      </c>
      <c r="G26" s="611" t="s">
        <v>208</v>
      </c>
      <c r="H26" s="612">
        <v>3328.1476683915571</v>
      </c>
      <c r="I26" s="613">
        <f t="shared" si="1"/>
        <v>0.78734425167449607</v>
      </c>
      <c r="J26" s="613">
        <f t="shared" si="1"/>
        <v>0.10357432474412408</v>
      </c>
      <c r="K26" s="613">
        <f t="shared" si="1"/>
        <v>0.10541294764484642</v>
      </c>
      <c r="L26" s="614">
        <f t="shared" si="1"/>
        <v>3.668475936533393E-3</v>
      </c>
    </row>
    <row r="27" spans="1:12" s="615" customFormat="1" ht="27" customHeight="1" x14ac:dyDescent="0.3">
      <c r="A27" s="1094" t="s">
        <v>510</v>
      </c>
      <c r="B27" s="1094"/>
      <c r="C27" s="1094"/>
      <c r="D27" s="1094"/>
      <c r="E27" s="1094"/>
      <c r="F27" s="1094"/>
      <c r="G27" s="1094" t="s">
        <v>510</v>
      </c>
      <c r="H27" s="1094"/>
      <c r="I27" s="1094"/>
      <c r="J27" s="1094"/>
      <c r="K27" s="1094"/>
      <c r="L27" s="1094"/>
    </row>
    <row r="28" spans="1:12" s="615" customFormat="1" ht="14.1" customHeight="1" x14ac:dyDescent="0.3">
      <c r="A28" s="111" t="s">
        <v>511</v>
      </c>
      <c r="G28" s="1095" t="s">
        <v>511</v>
      </c>
      <c r="H28" s="1095"/>
      <c r="I28" s="1095"/>
      <c r="J28" s="1095"/>
      <c r="K28" s="1095"/>
      <c r="L28" s="1095"/>
    </row>
    <row r="29" spans="1:12" s="301" customFormat="1" ht="14.1" customHeight="1" x14ac:dyDescent="0.2">
      <c r="A29" s="616" t="s">
        <v>512</v>
      </c>
      <c r="B29" s="111"/>
      <c r="C29" s="111"/>
      <c r="D29" s="111"/>
      <c r="E29" s="111"/>
      <c r="F29" s="111"/>
      <c r="G29" s="1096" t="s">
        <v>512</v>
      </c>
      <c r="H29" s="1096"/>
      <c r="I29" s="1096"/>
      <c r="J29" s="1096"/>
      <c r="K29" s="1096"/>
      <c r="L29" s="1096"/>
    </row>
    <row r="30" spans="1:12" s="91" customFormat="1" ht="11.4" x14ac:dyDescent="0.2">
      <c r="A30" s="112"/>
      <c r="B30" s="112"/>
      <c r="C30" s="112"/>
      <c r="D30" s="112"/>
      <c r="E30" s="112"/>
      <c r="F30" s="112"/>
      <c r="G30" s="616"/>
      <c r="H30" s="112"/>
    </row>
    <row r="31" spans="1:12" s="91" customFormat="1" ht="175.2" hidden="1" customHeight="1" x14ac:dyDescent="0.2">
      <c r="A31" s="112"/>
      <c r="B31" s="112"/>
      <c r="C31" s="112"/>
      <c r="D31" s="112"/>
      <c r="E31" s="112"/>
      <c r="F31" s="112"/>
      <c r="G31" s="112"/>
      <c r="H31" s="112"/>
    </row>
    <row r="32" spans="1:12" ht="29.7" hidden="1" customHeight="1" x14ac:dyDescent="0.3">
      <c r="A32" s="1069"/>
      <c r="B32" s="1069"/>
      <c r="C32" s="1069"/>
      <c r="D32" s="1069"/>
      <c r="E32" s="1069"/>
      <c r="F32" s="1069"/>
      <c r="G32" s="1069" t="str">
        <f>A1</f>
        <v>M.17  CH4-Emissionen nach Sektoren 1990 - 2019</v>
      </c>
      <c r="H32" s="1069"/>
      <c r="I32" s="1069"/>
      <c r="J32" s="1069"/>
      <c r="K32" s="1069"/>
      <c r="L32" s="1069"/>
    </row>
    <row r="33" spans="1:12" hidden="1" x14ac:dyDescent="0.3">
      <c r="A33"/>
      <c r="G33" s="88" t="s">
        <v>513</v>
      </c>
      <c r="L33" s="67" t="s">
        <v>156</v>
      </c>
    </row>
    <row r="34" spans="1:12" s="91" customFormat="1" ht="11.4" x14ac:dyDescent="0.2">
      <c r="A34" s="112"/>
      <c r="B34" s="112"/>
      <c r="C34" s="112"/>
      <c r="D34" s="112"/>
      <c r="E34" s="112"/>
      <c r="F34" s="112"/>
      <c r="G34" s="112"/>
      <c r="H34" s="112"/>
    </row>
    <row r="35" spans="1:12" s="91" customFormat="1" x14ac:dyDescent="0.3">
      <c r="A35" s="114"/>
      <c r="B35"/>
      <c r="C35"/>
      <c r="D35"/>
      <c r="E35"/>
      <c r="F35"/>
      <c r="G35" s="112"/>
      <c r="H35" s="112"/>
    </row>
    <row r="36" spans="1:12" s="91" customFormat="1" x14ac:dyDescent="0.3">
      <c r="A36" s="114"/>
      <c r="B36"/>
      <c r="C36"/>
      <c r="D36"/>
      <c r="E36"/>
      <c r="F36"/>
      <c r="G36"/>
      <c r="H36" s="112"/>
    </row>
    <row r="37" spans="1:12" s="91" customFormat="1" x14ac:dyDescent="0.3">
      <c r="A37" s="114"/>
      <c r="B37"/>
      <c r="C37"/>
      <c r="D37"/>
      <c r="E37"/>
      <c r="F37"/>
      <c r="G37"/>
      <c r="H37" s="112"/>
    </row>
    <row r="38" spans="1:12" s="91" customFormat="1" x14ac:dyDescent="0.3">
      <c r="A38" s="114"/>
      <c r="B38"/>
      <c r="C38"/>
      <c r="D38" s="113"/>
      <c r="E38" s="617"/>
      <c r="F38"/>
      <c r="G38"/>
      <c r="H38" s="112"/>
    </row>
    <row r="39" spans="1:12" x14ac:dyDescent="0.3">
      <c r="H39" s="112"/>
    </row>
    <row r="40" spans="1:12" x14ac:dyDescent="0.3">
      <c r="H40" s="112"/>
    </row>
    <row r="41" spans="1:12" x14ac:dyDescent="0.3">
      <c r="H41" s="112"/>
    </row>
    <row r="42" spans="1:12" x14ac:dyDescent="0.3">
      <c r="H42" s="112"/>
    </row>
    <row r="43" spans="1:12" x14ac:dyDescent="0.3">
      <c r="H43" s="112"/>
    </row>
    <row r="44" spans="1:12" x14ac:dyDescent="0.3">
      <c r="H44" s="112"/>
    </row>
    <row r="45" spans="1:12" ht="22.5" customHeight="1" x14ac:dyDescent="0.3">
      <c r="A45"/>
      <c r="H45" s="112"/>
    </row>
    <row r="46" spans="1:12" x14ac:dyDescent="0.3">
      <c r="A46"/>
      <c r="H46" s="112"/>
    </row>
    <row r="47" spans="1:12" x14ac:dyDescent="0.3">
      <c r="A47"/>
      <c r="H47" s="112"/>
    </row>
    <row r="48" spans="1:12" x14ac:dyDescent="0.3">
      <c r="A48"/>
      <c r="H48" s="112"/>
    </row>
    <row r="49" spans="1:7" x14ac:dyDescent="0.3">
      <c r="A49"/>
      <c r="G49" s="304"/>
    </row>
    <row r="50" spans="1:7" x14ac:dyDescent="0.3">
      <c r="A50"/>
    </row>
    <row r="51" spans="1:7" x14ac:dyDescent="0.3">
      <c r="A51"/>
    </row>
    <row r="52" spans="1:7" x14ac:dyDescent="0.3">
      <c r="A52"/>
    </row>
    <row r="53" spans="1:7" x14ac:dyDescent="0.3">
      <c r="A53"/>
    </row>
    <row r="54" spans="1:7" x14ac:dyDescent="0.3">
      <c r="A54"/>
    </row>
    <row r="55" spans="1:7" x14ac:dyDescent="0.3">
      <c r="A55"/>
    </row>
    <row r="56" spans="1:7" x14ac:dyDescent="0.3">
      <c r="A56"/>
    </row>
    <row r="57" spans="1:7" x14ac:dyDescent="0.3">
      <c r="A57"/>
    </row>
    <row r="58" spans="1:7" x14ac:dyDescent="0.3">
      <c r="A58"/>
    </row>
    <row r="59" spans="1:7" x14ac:dyDescent="0.3">
      <c r="A59"/>
    </row>
    <row r="60" spans="1:7" x14ac:dyDescent="0.3">
      <c r="A60"/>
    </row>
    <row r="61" spans="1:7" x14ac:dyDescent="0.3">
      <c r="A61"/>
    </row>
    <row r="62" spans="1:7" x14ac:dyDescent="0.3">
      <c r="A62"/>
    </row>
    <row r="63" spans="1:7" x14ac:dyDescent="0.3">
      <c r="A63"/>
    </row>
    <row r="64" spans="1:7" x14ac:dyDescent="0.3">
      <c r="A64"/>
    </row>
    <row r="65" spans="1:1" x14ac:dyDescent="0.3">
      <c r="A65"/>
    </row>
    <row r="66" spans="1:1" x14ac:dyDescent="0.3">
      <c r="A66"/>
    </row>
    <row r="67" spans="1:1" x14ac:dyDescent="0.3">
      <c r="A67"/>
    </row>
    <row r="69" spans="1:1" x14ac:dyDescent="0.3">
      <c r="A69"/>
    </row>
    <row r="70" spans="1:1" x14ac:dyDescent="0.3">
      <c r="A70"/>
    </row>
    <row r="71" spans="1:1" x14ac:dyDescent="0.3">
      <c r="A71"/>
    </row>
    <row r="72" spans="1:1" x14ac:dyDescent="0.3">
      <c r="A72"/>
    </row>
  </sheetData>
  <mergeCells count="16">
    <mergeCell ref="A27:F27"/>
    <mergeCell ref="G27:L27"/>
    <mergeCell ref="G28:L28"/>
    <mergeCell ref="G29:L29"/>
    <mergeCell ref="A32:F32"/>
    <mergeCell ref="G32:L32"/>
    <mergeCell ref="A1:F1"/>
    <mergeCell ref="G1:L1"/>
    <mergeCell ref="A3:A5"/>
    <mergeCell ref="B3:B4"/>
    <mergeCell ref="C3:F3"/>
    <mergeCell ref="G3:G5"/>
    <mergeCell ref="H3:H4"/>
    <mergeCell ref="I3:L3"/>
    <mergeCell ref="B5:F5"/>
    <mergeCell ref="I5:L5"/>
  </mergeCells>
  <conditionalFormatting sqref="A6:L26">
    <cfRule type="expression" dxfId="36" priority="1">
      <formula>MOD(ROW(),2)=1</formula>
    </cfRule>
  </conditionalFormatting>
  <hyperlinks>
    <hyperlink ref="F2" location="Inhalt!A66" display="zurück"/>
    <hyperlink ref="L2" location="Inhalt!A66" display="zurück"/>
    <hyperlink ref="L33" location="Inhalt!A63"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0"/>
  <sheetViews>
    <sheetView showGridLines="0" view="pageLayout" zoomScaleNormal="100" workbookViewId="0">
      <selection activeCell="K16" sqref="K16"/>
    </sheetView>
  </sheetViews>
  <sheetFormatPr baseColWidth="10" defaultColWidth="10.44140625" defaultRowHeight="14.4" x14ac:dyDescent="0.3"/>
  <cols>
    <col min="1" max="1" width="14" style="114" customWidth="1"/>
    <col min="2" max="6" width="14" customWidth="1"/>
    <col min="7" max="7" width="10.44140625" customWidth="1"/>
    <col min="8" max="8" width="10" customWidth="1"/>
    <col min="9" max="9" width="10.5546875" customWidth="1"/>
    <col min="10" max="27" width="12.44140625" customWidth="1"/>
  </cols>
  <sheetData>
    <row r="1" spans="1:8" ht="29.7" customHeight="1" x14ac:dyDescent="0.3">
      <c r="A1" s="1069" t="s">
        <v>514</v>
      </c>
      <c r="B1" s="1069"/>
      <c r="C1" s="1069"/>
      <c r="D1" s="1069"/>
      <c r="E1" s="1069"/>
      <c r="F1" s="1069"/>
      <c r="G1" s="618"/>
      <c r="H1" s="618"/>
    </row>
    <row r="2" spans="1:8" x14ac:dyDescent="0.3">
      <c r="A2" s="310" t="s">
        <v>789</v>
      </c>
      <c r="F2" s="67" t="s">
        <v>156</v>
      </c>
      <c r="G2" s="88"/>
    </row>
    <row r="3" spans="1:8" s="91" customFormat="1" ht="19.2" customHeight="1" x14ac:dyDescent="0.2">
      <c r="A3" s="992" t="s">
        <v>157</v>
      </c>
      <c r="B3" s="1097" t="s">
        <v>330</v>
      </c>
      <c r="C3" s="997" t="s">
        <v>179</v>
      </c>
      <c r="D3" s="998"/>
      <c r="E3" s="998"/>
      <c r="F3" s="999"/>
      <c r="G3" s="98"/>
    </row>
    <row r="4" spans="1:8" s="91" customFormat="1" ht="66.599999999999994" customHeight="1" x14ac:dyDescent="0.2">
      <c r="A4" s="993"/>
      <c r="B4" s="996"/>
      <c r="C4" s="116" t="s">
        <v>504</v>
      </c>
      <c r="D4" s="116" t="s">
        <v>505</v>
      </c>
      <c r="E4" s="116" t="s">
        <v>506</v>
      </c>
      <c r="F4" s="117" t="s">
        <v>507</v>
      </c>
      <c r="G4" s="98"/>
      <c r="H4" s="98"/>
    </row>
    <row r="5" spans="1:8" s="91" customFormat="1" ht="19.2" customHeight="1" x14ac:dyDescent="0.2">
      <c r="A5" s="994"/>
      <c r="B5" s="1003" t="s">
        <v>285</v>
      </c>
      <c r="C5" s="1004"/>
      <c r="D5" s="1004"/>
      <c r="E5" s="1004"/>
      <c r="F5" s="1005"/>
      <c r="G5" s="98"/>
      <c r="H5" s="98"/>
    </row>
    <row r="6" spans="1:8" ht="15" customHeight="1" x14ac:dyDescent="0.3">
      <c r="A6" s="606"/>
      <c r="B6" s="119"/>
      <c r="C6" s="99"/>
      <c r="D6" s="99"/>
      <c r="E6" s="99"/>
      <c r="F6" s="100"/>
    </row>
    <row r="7" spans="1:8" ht="15" customHeight="1" x14ac:dyDescent="0.3">
      <c r="A7" s="120" t="s">
        <v>189</v>
      </c>
      <c r="B7" s="619">
        <f>(M.17!B7-M.17!B$7)/M.17!B$7</f>
        <v>0</v>
      </c>
      <c r="C7" s="620">
        <f>(M.17!C7-M.17!C$7)/M.17!C$7</f>
        <v>0</v>
      </c>
      <c r="D7" s="620">
        <f>(M.17!D7-M.17!D$7)/M.17!D$7</f>
        <v>0</v>
      </c>
      <c r="E7" s="620">
        <f>(M.17!E7-M.17!E$7)/M.17!E$7</f>
        <v>0</v>
      </c>
      <c r="F7" s="621">
        <f>(M.17!F7-M.17!F$7)/M.17!F$7</f>
        <v>0</v>
      </c>
    </row>
    <row r="8" spans="1:8" s="91" customFormat="1" ht="15" customHeight="1" x14ac:dyDescent="0.2">
      <c r="A8" s="120" t="s">
        <v>190</v>
      </c>
      <c r="B8" s="619">
        <f>(M.17!B8-M.17!B$7)/M.17!B$7</f>
        <v>-3.9291210077689799E-2</v>
      </c>
      <c r="C8" s="620">
        <f>(M.17!C8-M.17!C$7)/M.17!C$7</f>
        <v>-4.369743341336467E-2</v>
      </c>
      <c r="D8" s="620">
        <f>(M.17!D8-M.17!D$7)/M.17!D$7</f>
        <v>-4.4536083783688299E-2</v>
      </c>
      <c r="E8" s="620">
        <f>(M.17!E8-M.17!E$7)/M.17!E$7</f>
        <v>7.9938978128764882E-2</v>
      </c>
      <c r="F8" s="621">
        <f>(M.17!F8-M.17!F$7)/M.17!F$7</f>
        <v>-0.31383275291532192</v>
      </c>
    </row>
    <row r="9" spans="1:8" s="91" customFormat="1" ht="15" customHeight="1" x14ac:dyDescent="0.2">
      <c r="A9" s="120" t="s">
        <v>191</v>
      </c>
      <c r="B9" s="619">
        <f>(M.17!B9-M.17!B$7)/M.17!B$7</f>
        <v>-0.13712585939438937</v>
      </c>
      <c r="C9" s="620">
        <f>(M.17!C9-M.17!C$7)/M.17!C$7</f>
        <v>-9.8168069891781076E-2</v>
      </c>
      <c r="D9" s="620">
        <f>(M.17!D9-M.17!D$7)/M.17!D$7</f>
        <v>-0.29425164166870715</v>
      </c>
      <c r="E9" s="620">
        <f>(M.17!E9-M.17!E$7)/M.17!E$7</f>
        <v>9.6354419470684419E-2</v>
      </c>
      <c r="F9" s="621">
        <f>(M.17!F9-M.17!F$7)/M.17!F$7</f>
        <v>-0.46117125085147809</v>
      </c>
    </row>
    <row r="10" spans="1:8" s="91" customFormat="1" ht="15" hidden="1" customHeight="1" x14ac:dyDescent="0.2">
      <c r="A10" s="120" t="s">
        <v>192</v>
      </c>
      <c r="B10" s="619">
        <f>(M.17!B10-M.17!B$7)/M.17!B$7</f>
        <v>-0.15366146405144079</v>
      </c>
      <c r="C10" s="620">
        <f>(M.17!C10-M.17!C$7)/M.17!C$7</f>
        <v>-0.10716283902212548</v>
      </c>
      <c r="D10" s="620">
        <f>(M.17!D10-M.17!D$7)/M.17!D$7</f>
        <v>-0.37239624069491911</v>
      </c>
      <c r="E10" s="620">
        <f>(M.17!E10-M.17!E$7)/M.17!E$7</f>
        <v>0.2532990425543783</v>
      </c>
      <c r="F10" s="621">
        <f>(M.17!F10-M.17!F$7)/M.17!F$7</f>
        <v>-0.51898141443098322</v>
      </c>
    </row>
    <row r="11" spans="1:8" s="91" customFormat="1" ht="15" hidden="1" customHeight="1" x14ac:dyDescent="0.2">
      <c r="A11" s="120" t="s">
        <v>193</v>
      </c>
      <c r="B11" s="619">
        <f>(M.17!B11-M.17!B$7)/M.17!B$7</f>
        <v>-0.17624485960636782</v>
      </c>
      <c r="C11" s="620">
        <f>(M.17!C11-M.17!C$7)/M.17!C$7</f>
        <v>-0.13016802315928552</v>
      </c>
      <c r="D11" s="620">
        <f>(M.17!D11-M.17!D$7)/M.17!D$7</f>
        <v>-0.39413048447372234</v>
      </c>
      <c r="E11" s="620">
        <f>(M.17!E11-M.17!E$7)/M.17!E$7</f>
        <v>0.23025255009951759</v>
      </c>
      <c r="F11" s="621">
        <f>(M.17!F11-M.17!F$7)/M.17!F$7</f>
        <v>-0.52824030417036671</v>
      </c>
    </row>
    <row r="12" spans="1:8" s="91" customFormat="1" ht="15" customHeight="1" x14ac:dyDescent="0.2">
      <c r="A12" s="120" t="s">
        <v>194</v>
      </c>
      <c r="B12" s="619">
        <f>(M.17!B12-M.17!B$7)/M.17!B$7</f>
        <v>-0.19236370734386393</v>
      </c>
      <c r="C12" s="620">
        <f>(M.17!C12-M.17!C$7)/M.17!C$7</f>
        <v>-0.14534505655701538</v>
      </c>
      <c r="D12" s="620">
        <f>(M.17!D12-M.17!D$7)/M.17!D$7</f>
        <v>-0.40741715496286346</v>
      </c>
      <c r="E12" s="620">
        <f>(M.17!E12-M.17!E$7)/M.17!E$7</f>
        <v>0.19426771699192211</v>
      </c>
      <c r="F12" s="621">
        <f>(M.17!F12-M.17!F$7)/M.17!F$7</f>
        <v>-0.56802687352631009</v>
      </c>
    </row>
    <row r="13" spans="1:8" s="91" customFormat="1" ht="15" hidden="1" customHeight="1" x14ac:dyDescent="0.2">
      <c r="A13" s="120" t="s">
        <v>195</v>
      </c>
      <c r="B13" s="619">
        <f>(M.17!B13-M.17!B$7)/M.17!B$7</f>
        <v>-0.2030692023009221</v>
      </c>
      <c r="C13" s="620">
        <f>(M.17!C13-M.17!C$7)/M.17!C$7</f>
        <v>-0.16023710645910846</v>
      </c>
      <c r="D13" s="620">
        <f>(M.17!D13-M.17!D$7)/M.17!D$7</f>
        <v>-0.43399296876059523</v>
      </c>
      <c r="E13" s="620">
        <f>(M.17!E13-M.17!E$7)/M.17!E$7</f>
        <v>0.30279277019705958</v>
      </c>
      <c r="F13" s="621">
        <f>(M.17!F13-M.17!F$7)/M.17!F$7</f>
        <v>-0.58306743440845932</v>
      </c>
    </row>
    <row r="14" spans="1:8" s="91" customFormat="1" ht="15" hidden="1" customHeight="1" x14ac:dyDescent="0.2">
      <c r="A14" s="120" t="s">
        <v>196</v>
      </c>
      <c r="B14" s="619">
        <f>(M.17!B14-M.17!B$7)/M.17!B$7</f>
        <v>-0.20629703239750752</v>
      </c>
      <c r="C14" s="620">
        <f>(M.17!C14-M.17!C$7)/M.17!C$7</f>
        <v>-0.15038732639738442</v>
      </c>
      <c r="D14" s="620">
        <f>(M.17!D14-M.17!D$7)/M.17!D$7</f>
        <v>-0.46122420213897591</v>
      </c>
      <c r="E14" s="620">
        <f>(M.17!E14-M.17!E$7)/M.17!E$7</f>
        <v>0.24099510734850829</v>
      </c>
      <c r="F14" s="621">
        <f>(M.17!F14-M.17!F$7)/M.17!F$7</f>
        <v>-0.59458164544953429</v>
      </c>
    </row>
    <row r="15" spans="1:8" s="91" customFormat="1" ht="15" hidden="1" customHeight="1" x14ac:dyDescent="0.2">
      <c r="A15" s="120" t="s">
        <v>197</v>
      </c>
      <c r="B15" s="619">
        <f>(M.17!B15-M.17!B$7)/M.17!B$7</f>
        <v>-0.20262736875869572</v>
      </c>
      <c r="C15" s="620">
        <f>(M.17!C15-M.17!C$7)/M.17!C$7</f>
        <v>-0.13330130071971477</v>
      </c>
      <c r="D15" s="620">
        <f>(M.17!D15-M.17!D$7)/M.17!D$7</f>
        <v>-0.49806771595217125</v>
      </c>
      <c r="E15" s="620">
        <f>(M.17!E15-M.17!E$7)/M.17!E$7</f>
        <v>0.25583907651222382</v>
      </c>
      <c r="F15" s="621">
        <f>(M.17!F15-M.17!F$7)/M.17!F$7</f>
        <v>-0.62648053750641419</v>
      </c>
    </row>
    <row r="16" spans="1:8" s="91" customFormat="1" ht="15" hidden="1" customHeight="1" x14ac:dyDescent="0.2">
      <c r="A16" s="120" t="s">
        <v>198</v>
      </c>
      <c r="B16" s="619">
        <f>(M.17!B16-M.17!B$7)/M.17!B$7</f>
        <v>-0.19358917033044526</v>
      </c>
      <c r="C16" s="620">
        <f>(M.17!C16-M.17!C$7)/M.17!C$7</f>
        <v>-0.1309367129177009</v>
      </c>
      <c r="D16" s="620">
        <f>(M.17!D16-M.17!D$7)/M.17!D$7</f>
        <v>-0.52545814099359811</v>
      </c>
      <c r="E16" s="620">
        <f>(M.17!E16-M.17!E$7)/M.17!E$7</f>
        <v>0.50604358596259735</v>
      </c>
      <c r="F16" s="621">
        <f>(M.17!F16-M.17!F$7)/M.17!F$7</f>
        <v>-0.65090589414462963</v>
      </c>
    </row>
    <row r="17" spans="1:12" s="91" customFormat="1" ht="15" customHeight="1" x14ac:dyDescent="0.2">
      <c r="A17" s="120" t="s">
        <v>199</v>
      </c>
      <c r="B17" s="619">
        <f>(M.17!B17-M.17!B$7)/M.17!B$7</f>
        <v>-0.2161097342316482</v>
      </c>
      <c r="C17" s="620">
        <f>(M.17!C17-M.17!C$7)/M.17!C$7</f>
        <v>-0.14062834496604498</v>
      </c>
      <c r="D17" s="620">
        <f>(M.17!D17-M.17!D$7)/M.17!D$7</f>
        <v>-0.54806129588204</v>
      </c>
      <c r="E17" s="620">
        <f>(M.17!E17-M.17!E$7)/M.17!E$7</f>
        <v>0.31703296390988961</v>
      </c>
      <c r="F17" s="621">
        <f>(M.17!F17-M.17!F$7)/M.17!F$7</f>
        <v>-0.61726514733159088</v>
      </c>
    </row>
    <row r="18" spans="1:12" s="91" customFormat="1" ht="15" customHeight="1" x14ac:dyDescent="0.2">
      <c r="A18" s="101" t="s">
        <v>200</v>
      </c>
      <c r="B18" s="619">
        <f>(M.17!B18-M.17!B$7)/M.17!B$7</f>
        <v>-0.23765853716581883</v>
      </c>
      <c r="C18" s="620">
        <f>(M.17!C18-M.17!C$7)/M.17!C$7</f>
        <v>-0.14965709243961195</v>
      </c>
      <c r="D18" s="620">
        <f>(M.17!D18-M.17!D$7)/M.17!D$7</f>
        <v>-0.56066070990419914</v>
      </c>
      <c r="E18" s="620">
        <f>(M.17!E18-M.17!E$7)/M.17!E$7</f>
        <v>9.5091004620209502E-2</v>
      </c>
      <c r="F18" s="621">
        <f>(M.17!F18-M.17!F$7)/M.17!F$7</f>
        <v>-0.58523256680667002</v>
      </c>
    </row>
    <row r="19" spans="1:12" s="91" customFormat="1" ht="15" customHeight="1" x14ac:dyDescent="0.2">
      <c r="A19" s="101" t="s">
        <v>201</v>
      </c>
      <c r="B19" s="619">
        <f>(M.17!B19-M.17!B$7)/M.17!B$7</f>
        <v>-0.22127798799515122</v>
      </c>
      <c r="C19" s="620">
        <f>(M.17!C19-M.17!C$7)/M.17!C$7</f>
        <v>-0.14599590785592798</v>
      </c>
      <c r="D19" s="620">
        <f>(M.17!D19-M.17!D$7)/M.17!D$7</f>
        <v>-0.58266399848326644</v>
      </c>
      <c r="E19" s="620">
        <f>(M.17!E19-M.17!E$7)/M.17!E$7</f>
        <v>0.43807265856713667</v>
      </c>
      <c r="F19" s="621">
        <f>(M.17!F19-M.17!F$7)/M.17!F$7</f>
        <v>-0.61954813929607799</v>
      </c>
    </row>
    <row r="20" spans="1:12" s="91" customFormat="1" ht="15" customHeight="1" x14ac:dyDescent="0.2">
      <c r="A20" s="101" t="s">
        <v>202</v>
      </c>
      <c r="B20" s="619">
        <f>(M.17!B20-M.17!B$7)/M.17!B$7</f>
        <v>-0.21595616248941923</v>
      </c>
      <c r="C20" s="620">
        <f>(M.17!C20-M.17!C$7)/M.17!C$7</f>
        <v>-0.13271811509082287</v>
      </c>
      <c r="D20" s="620">
        <f>(M.17!D20-M.17!D$7)/M.17!D$7</f>
        <v>-0.59850821531380805</v>
      </c>
      <c r="E20" s="620">
        <f>(M.17!E20-M.17!E$7)/M.17!E$7</f>
        <v>0.43659436072971375</v>
      </c>
      <c r="F20" s="621">
        <f>(M.17!F20-M.17!F$7)/M.17!F$7</f>
        <v>-0.62656406105422768</v>
      </c>
    </row>
    <row r="21" spans="1:12" s="91" customFormat="1" ht="15" customHeight="1" x14ac:dyDescent="0.2">
      <c r="A21" s="120" t="s">
        <v>203</v>
      </c>
      <c r="B21" s="619">
        <f>(M.17!B21-M.17!B$7)/M.17!B$7</f>
        <v>-0.22371642391983634</v>
      </c>
      <c r="C21" s="620">
        <f>(M.17!C21-M.17!C$7)/M.17!C$7</f>
        <v>-0.13182168151416898</v>
      </c>
      <c r="D21" s="620">
        <f>(M.17!D21-M.17!D$7)/M.17!D$7</f>
        <v>-0.61909328002252639</v>
      </c>
      <c r="E21" s="620">
        <f>(M.17!E21-M.17!E$7)/M.17!E$7</f>
        <v>0.38018916382934248</v>
      </c>
      <c r="F21" s="621">
        <f>(M.17!F21-M.17!F$7)/M.17!F$7</f>
        <v>-0.65940367945160783</v>
      </c>
    </row>
    <row r="22" spans="1:12" s="91" customFormat="1" ht="15" customHeight="1" x14ac:dyDescent="0.2">
      <c r="A22" s="101" t="s">
        <v>204</v>
      </c>
      <c r="B22" s="619">
        <f>(M.17!B22-M.17!B$7)/M.17!B$7</f>
        <v>-0.2330875374464062</v>
      </c>
      <c r="C22" s="620">
        <f>(M.17!C22-M.17!C$7)/M.17!C$7</f>
        <v>-0.13271662207268731</v>
      </c>
      <c r="D22" s="620">
        <f>(M.17!D22-M.17!D$7)/M.17!D$7</f>
        <v>-0.64354418096731303</v>
      </c>
      <c r="E22" s="620">
        <f>(M.17!E22-M.17!E$7)/M.17!E$7</f>
        <v>0.33506079979307973</v>
      </c>
      <c r="F22" s="621">
        <f>(M.17!F22-M.17!F$7)/M.17!F$7</f>
        <v>-0.70121787717072026</v>
      </c>
    </row>
    <row r="23" spans="1:12" s="91" customFormat="1" ht="15" customHeight="1" x14ac:dyDescent="0.2">
      <c r="A23" s="101" t="s">
        <v>205</v>
      </c>
      <c r="B23" s="619">
        <f>(M.17!B23-M.17!B$7)/M.17!B$7</f>
        <v>-0.23632853265934814</v>
      </c>
      <c r="C23" s="620">
        <f>(M.17!C23-M.17!C$7)/M.17!C$7</f>
        <v>-0.1390106107180078</v>
      </c>
      <c r="D23" s="620">
        <f>(M.17!D23-M.17!D$7)/M.17!D$7</f>
        <v>-0.6492979519860469</v>
      </c>
      <c r="E23" s="620">
        <f>(M.17!E23-M.17!E$7)/M.17!E$7</f>
        <v>0.37926382530000063</v>
      </c>
      <c r="F23" s="621">
        <f>(M.17!F23-M.17!F$7)/M.17!F$7</f>
        <v>-0.69946291453635823</v>
      </c>
    </row>
    <row r="24" spans="1:12" s="91" customFormat="1" ht="15" customHeight="1" x14ac:dyDescent="0.2">
      <c r="A24" s="101" t="s">
        <v>206</v>
      </c>
      <c r="B24" s="619">
        <f>(M.17!B24-M.17!B$7)/M.17!B$7</f>
        <v>-0.23716803050565391</v>
      </c>
      <c r="C24" s="620">
        <f>(M.17!C24-M.17!C$7)/M.17!C$7</f>
        <v>-0.14032204498639939</v>
      </c>
      <c r="D24" s="620">
        <f>(M.17!D24-M.17!D$7)/M.17!D$7</f>
        <v>-0.64625390633978219</v>
      </c>
      <c r="E24" s="620">
        <f>(M.17!E24-M.17!E$7)/M.17!E$7</f>
        <v>0.36750477770589929</v>
      </c>
      <c r="F24" s="621">
        <f>(M.17!F24-M.17!F$7)/M.17!F$7</f>
        <v>-0.69807114455339869</v>
      </c>
    </row>
    <row r="25" spans="1:12" s="91" customFormat="1" ht="15" customHeight="1" x14ac:dyDescent="0.2">
      <c r="A25" s="101" t="s">
        <v>207</v>
      </c>
      <c r="B25" s="619">
        <f>(M.17!B25-M.17!B$7)/M.17!B$7</f>
        <v>-0.25596199905760253</v>
      </c>
      <c r="C25" s="620">
        <f>(M.17!C25-M.17!C$7)/M.17!C$7</f>
        <v>-0.1598493482957857</v>
      </c>
      <c r="D25" s="620">
        <f>(M.17!D25-M.17!D$7)/M.17!D$7</f>
        <v>-0.66823062233901254</v>
      </c>
      <c r="E25" s="620">
        <f>(M.17!E25-M.17!E$7)/M.17!E$7</f>
        <v>0.36733150971764583</v>
      </c>
      <c r="F25" s="621">
        <f>(M.17!F25-M.17!F$7)/M.17!F$7</f>
        <v>-0.69219939608294045</v>
      </c>
    </row>
    <row r="26" spans="1:12" s="91" customFormat="1" ht="15" customHeight="1" x14ac:dyDescent="0.2">
      <c r="A26" s="611" t="s">
        <v>208</v>
      </c>
      <c r="B26" s="622">
        <f>(M.17!B26-M.17!B$7)/M.17!B$7</f>
        <v>-0.26421527593088284</v>
      </c>
      <c r="C26" s="623">
        <f>(M.17!C26-M.17!C$7)/M.17!C$7</f>
        <v>-0.16796232568150954</v>
      </c>
      <c r="D26" s="623">
        <f>(M.17!D26-M.17!D$7)/M.17!D$7</f>
        <v>-0.68036714555276656</v>
      </c>
      <c r="E26" s="623">
        <f>(M.17!E26-M.17!E$7)/M.17!E$7</f>
        <v>0.37266756186315403</v>
      </c>
      <c r="F26" s="624">
        <f>(M.17!F26-M.17!F$7)/M.17!F$7</f>
        <v>-0.69360495649854081</v>
      </c>
    </row>
    <row r="27" spans="1:12" s="615" customFormat="1" ht="27" customHeight="1" x14ac:dyDescent="0.3">
      <c r="A27" s="1098" t="s">
        <v>510</v>
      </c>
      <c r="B27" s="1098"/>
      <c r="C27" s="1098"/>
      <c r="D27" s="1098"/>
      <c r="E27" s="1098"/>
      <c r="F27" s="1098"/>
      <c r="L27" s="625"/>
    </row>
    <row r="28" spans="1:12" s="615" customFormat="1" ht="13.35" customHeight="1" x14ac:dyDescent="0.3">
      <c r="A28" s="111" t="s">
        <v>511</v>
      </c>
      <c r="L28" s="625"/>
    </row>
    <row r="29" spans="1:12" s="301" customFormat="1" ht="13.35" customHeight="1" x14ac:dyDescent="0.2">
      <c r="A29" s="616" t="s">
        <v>512</v>
      </c>
      <c r="B29" s="111"/>
      <c r="C29" s="111"/>
      <c r="D29" s="111"/>
      <c r="E29" s="111"/>
      <c r="F29" s="111"/>
      <c r="G29" s="111"/>
      <c r="H29" s="111"/>
    </row>
    <row r="30" spans="1:12" s="91" customFormat="1" ht="146.1" hidden="1" customHeight="1" x14ac:dyDescent="0.2">
      <c r="A30" s="616"/>
      <c r="B30" s="112"/>
      <c r="C30" s="112"/>
      <c r="D30" s="112"/>
      <c r="E30" s="112"/>
      <c r="F30" s="112"/>
      <c r="G30" s="112"/>
      <c r="H30" s="112"/>
    </row>
    <row r="31" spans="1:12" ht="29.7" hidden="1" customHeight="1" x14ac:dyDescent="0.3">
      <c r="A31" s="1069" t="s">
        <v>515</v>
      </c>
      <c r="B31" s="1069"/>
      <c r="C31" s="1069"/>
      <c r="D31" s="1069"/>
      <c r="E31" s="1069"/>
      <c r="F31" s="1069"/>
      <c r="G31" s="618"/>
      <c r="H31" s="618"/>
    </row>
    <row r="32" spans="1:12" hidden="1" x14ac:dyDescent="0.3">
      <c r="A32" s="85" t="s">
        <v>516</v>
      </c>
      <c r="F32" s="67"/>
    </row>
    <row r="33" spans="1:8" s="91" customFormat="1" x14ac:dyDescent="0.3">
      <c r="A33" s="114"/>
      <c r="B33"/>
      <c r="C33"/>
      <c r="D33"/>
      <c r="E33"/>
      <c r="F33"/>
      <c r="G33"/>
      <c r="H33"/>
    </row>
    <row r="34" spans="1:8" s="91" customFormat="1" x14ac:dyDescent="0.3">
      <c r="A34" s="114"/>
      <c r="B34"/>
      <c r="C34"/>
      <c r="D34"/>
      <c r="E34"/>
      <c r="F34"/>
      <c r="G34"/>
      <c r="H34"/>
    </row>
    <row r="35" spans="1:8" s="91" customFormat="1" x14ac:dyDescent="0.3">
      <c r="A35" s="114"/>
      <c r="B35"/>
      <c r="C35"/>
      <c r="D35"/>
      <c r="E35"/>
      <c r="F35"/>
      <c r="G35"/>
      <c r="H35"/>
    </row>
    <row r="36" spans="1:8" s="91" customFormat="1" x14ac:dyDescent="0.3">
      <c r="A36" s="114"/>
      <c r="B36"/>
      <c r="C36"/>
      <c r="D36"/>
      <c r="E36"/>
      <c r="F36"/>
      <c r="G36"/>
      <c r="H36"/>
    </row>
    <row r="43" spans="1:8" x14ac:dyDescent="0.3">
      <c r="A43"/>
    </row>
    <row r="44" spans="1:8" x14ac:dyDescent="0.3">
      <c r="A44"/>
    </row>
    <row r="45" spans="1:8" x14ac:dyDescent="0.3">
      <c r="A45"/>
    </row>
    <row r="46" spans="1:8" x14ac:dyDescent="0.3">
      <c r="A46"/>
    </row>
    <row r="47" spans="1:8" x14ac:dyDescent="0.3">
      <c r="A47"/>
    </row>
    <row r="48" spans="1:8" x14ac:dyDescent="0.3">
      <c r="A48" s="304"/>
    </row>
    <row r="49" spans="1:1" x14ac:dyDescent="0.3">
      <c r="A49"/>
    </row>
    <row r="50" spans="1:1" x14ac:dyDescent="0.3">
      <c r="A50"/>
    </row>
    <row r="51" spans="1:1" x14ac:dyDescent="0.3">
      <c r="A51"/>
    </row>
    <row r="52" spans="1:1" x14ac:dyDescent="0.3">
      <c r="A52"/>
    </row>
    <row r="53" spans="1:1" x14ac:dyDescent="0.3">
      <c r="A53"/>
    </row>
    <row r="54" spans="1:1" x14ac:dyDescent="0.3">
      <c r="A54"/>
    </row>
    <row r="55" spans="1:1" x14ac:dyDescent="0.3">
      <c r="A55"/>
    </row>
    <row r="56" spans="1:1" x14ac:dyDescent="0.3">
      <c r="A56"/>
    </row>
    <row r="57" spans="1:1" x14ac:dyDescent="0.3">
      <c r="A57"/>
    </row>
    <row r="58" spans="1:1" x14ac:dyDescent="0.3">
      <c r="A58"/>
    </row>
    <row r="59" spans="1:1" x14ac:dyDescent="0.3">
      <c r="A59"/>
    </row>
    <row r="60" spans="1:1" x14ac:dyDescent="0.3">
      <c r="A60"/>
    </row>
    <row r="61" spans="1:1" x14ac:dyDescent="0.3">
      <c r="A61"/>
    </row>
    <row r="62" spans="1:1" x14ac:dyDescent="0.3">
      <c r="A62"/>
    </row>
    <row r="63" spans="1:1" x14ac:dyDescent="0.3">
      <c r="A63"/>
    </row>
    <row r="64" spans="1:1" x14ac:dyDescent="0.3">
      <c r="A64"/>
    </row>
    <row r="65" spans="1:1" x14ac:dyDescent="0.3">
      <c r="A65"/>
    </row>
    <row r="67" spans="1:1" x14ac:dyDescent="0.3">
      <c r="A67"/>
    </row>
    <row r="68" spans="1:1" x14ac:dyDescent="0.3">
      <c r="A68"/>
    </row>
    <row r="69" spans="1:1" x14ac:dyDescent="0.3">
      <c r="A69"/>
    </row>
    <row r="70" spans="1:1" x14ac:dyDescent="0.3">
      <c r="A70"/>
    </row>
  </sheetData>
  <mergeCells count="7">
    <mergeCell ref="A31:F31"/>
    <mergeCell ref="A1:F1"/>
    <mergeCell ref="A3:A5"/>
    <mergeCell ref="B3:B4"/>
    <mergeCell ref="C3:F3"/>
    <mergeCell ref="B5:F5"/>
    <mergeCell ref="A27:F27"/>
  </mergeCells>
  <conditionalFormatting sqref="A6:F26">
    <cfRule type="expression" dxfId="35" priority="1">
      <formula>MOD(ROW(),2)=1</formula>
    </cfRule>
  </conditionalFormatting>
  <hyperlinks>
    <hyperlink ref="F2" location="Inhalt!A68"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7"/>
  <sheetViews>
    <sheetView showGridLines="0" view="pageLayout" topLeftCell="D1" zoomScaleNormal="100" workbookViewId="0">
      <selection activeCell="K16" sqref="K16"/>
    </sheetView>
  </sheetViews>
  <sheetFormatPr baseColWidth="10" defaultColWidth="10.44140625" defaultRowHeight="14.4" x14ac:dyDescent="0.3"/>
  <cols>
    <col min="1" max="1" width="13.6640625" style="114" customWidth="1"/>
    <col min="2" max="6" width="13.6640625" customWidth="1"/>
    <col min="7" max="12" width="14" customWidth="1"/>
    <col min="14" max="27" width="12.44140625" customWidth="1"/>
  </cols>
  <sheetData>
    <row r="1" spans="1:13" ht="29.7" customHeight="1" x14ac:dyDescent="0.3">
      <c r="A1" s="1069" t="s">
        <v>517</v>
      </c>
      <c r="B1" s="1069"/>
      <c r="C1" s="1069"/>
      <c r="D1" s="1069"/>
      <c r="E1" s="1069"/>
      <c r="F1" s="1069"/>
      <c r="G1" s="1069" t="str">
        <f>A1</f>
        <v>M.19  N2O-Emissionen nach Sektoren 1990 - 2019</v>
      </c>
      <c r="H1" s="1069"/>
      <c r="I1" s="1069"/>
      <c r="J1" s="1069"/>
      <c r="K1" s="1069"/>
      <c r="L1" s="1069"/>
    </row>
    <row r="2" spans="1:13" x14ac:dyDescent="0.3">
      <c r="A2" s="115" t="s">
        <v>789</v>
      </c>
      <c r="F2" s="67" t="s">
        <v>156</v>
      </c>
      <c r="G2" s="310" t="str">
        <f>A2</f>
        <v>Stand 01.06.2021</v>
      </c>
      <c r="L2" s="67" t="s">
        <v>156</v>
      </c>
    </row>
    <row r="3" spans="1:13" s="91" customFormat="1" ht="19.2" customHeight="1" x14ac:dyDescent="0.2">
      <c r="A3" s="992" t="s">
        <v>157</v>
      </c>
      <c r="B3" s="992" t="s">
        <v>330</v>
      </c>
      <c r="C3" s="997" t="s">
        <v>179</v>
      </c>
      <c r="D3" s="998"/>
      <c r="E3" s="998"/>
      <c r="F3" s="999"/>
      <c r="G3" s="992"/>
      <c r="H3" s="1097" t="s">
        <v>330</v>
      </c>
      <c r="I3" s="997" t="s">
        <v>179</v>
      </c>
      <c r="J3" s="998"/>
      <c r="K3" s="998"/>
      <c r="L3" s="999"/>
    </row>
    <row r="4" spans="1:13" s="91" customFormat="1" ht="52.2" customHeight="1" x14ac:dyDescent="0.2">
      <c r="A4" s="993"/>
      <c r="B4" s="994"/>
      <c r="C4" s="117" t="s">
        <v>504</v>
      </c>
      <c r="D4" s="117" t="s">
        <v>518</v>
      </c>
      <c r="E4" s="117" t="s">
        <v>519</v>
      </c>
      <c r="F4" s="117" t="s">
        <v>520</v>
      </c>
      <c r="G4" s="993"/>
      <c r="H4" s="996"/>
      <c r="I4" s="116" t="s">
        <v>504</v>
      </c>
      <c r="J4" s="116" t="s">
        <v>521</v>
      </c>
      <c r="K4" s="116" t="s">
        <v>522</v>
      </c>
      <c r="L4" s="117" t="s">
        <v>523</v>
      </c>
    </row>
    <row r="5" spans="1:13" s="91" customFormat="1" ht="38.1" customHeight="1" x14ac:dyDescent="0.2">
      <c r="A5" s="994"/>
      <c r="B5" s="1003" t="s">
        <v>508</v>
      </c>
      <c r="C5" s="1004"/>
      <c r="D5" s="1004"/>
      <c r="E5" s="1004"/>
      <c r="F5" s="1005"/>
      <c r="G5" s="994"/>
      <c r="H5" s="227" t="s">
        <v>524</v>
      </c>
      <c r="I5" s="1003" t="s">
        <v>285</v>
      </c>
      <c r="J5" s="1004"/>
      <c r="K5" s="1004"/>
      <c r="L5" s="1005"/>
    </row>
    <row r="6" spans="1:13" ht="8.6999999999999993" customHeight="1" x14ac:dyDescent="0.3">
      <c r="A6" s="606"/>
      <c r="B6" s="607"/>
      <c r="C6" s="608"/>
      <c r="D6" s="608"/>
      <c r="E6" s="608"/>
      <c r="F6" s="487"/>
      <c r="G6" s="606"/>
      <c r="H6" s="607"/>
      <c r="I6" s="99"/>
      <c r="J6" s="99"/>
      <c r="K6" s="99"/>
      <c r="L6" s="100"/>
    </row>
    <row r="7" spans="1:13" ht="17.100000000000001" customHeight="1" x14ac:dyDescent="0.3">
      <c r="A7" s="120" t="s">
        <v>189</v>
      </c>
      <c r="B7" s="249">
        <v>2738.075714587836</v>
      </c>
      <c r="C7" s="213">
        <v>2473.6371701584631</v>
      </c>
      <c r="D7" s="212">
        <v>47.89843076814693</v>
      </c>
      <c r="E7" s="213">
        <v>98.540812090598607</v>
      </c>
      <c r="F7" s="250">
        <v>117.99930157062688</v>
      </c>
      <c r="G7" s="120" t="s">
        <v>189</v>
      </c>
      <c r="H7" s="249">
        <f t="shared" ref="H7:H26" si="0">B7</f>
        <v>2738.075714587836</v>
      </c>
      <c r="I7" s="403">
        <f t="shared" ref="I7:L22" si="1">C7/$H7</f>
        <v>0.90342175600897179</v>
      </c>
      <c r="J7" s="403">
        <f>D7/$H$7</f>
        <v>1.7493464666793229E-2</v>
      </c>
      <c r="K7" s="403">
        <f>E7/$H$7</f>
        <v>3.5989074942521085E-2</v>
      </c>
      <c r="L7" s="404">
        <f>F7/$H$7</f>
        <v>4.3095704381713701E-2</v>
      </c>
    </row>
    <row r="8" spans="1:13" s="91" customFormat="1" ht="17.100000000000001" customHeight="1" x14ac:dyDescent="0.3">
      <c r="A8" s="120" t="s">
        <v>190</v>
      </c>
      <c r="B8" s="249">
        <v>2488.3454144215602</v>
      </c>
      <c r="C8" s="213">
        <v>2212.0798302784833</v>
      </c>
      <c r="D8" s="212">
        <v>48.140939365254361</v>
      </c>
      <c r="E8" s="213">
        <v>114.51889582194845</v>
      </c>
      <c r="F8" s="250">
        <v>113.60574895587425</v>
      </c>
      <c r="G8" s="120" t="s">
        <v>190</v>
      </c>
      <c r="H8" s="249">
        <f t="shared" si="0"/>
        <v>2488.3454144215602</v>
      </c>
      <c r="I8" s="403">
        <f t="shared" si="1"/>
        <v>0.88897619175298559</v>
      </c>
      <c r="J8" s="403">
        <f t="shared" si="1"/>
        <v>1.9346566230816143E-2</v>
      </c>
      <c r="K8" s="403">
        <f t="shared" si="1"/>
        <v>4.6022105756796418E-2</v>
      </c>
      <c r="L8" s="404">
        <f>F8/$H8</f>
        <v>4.5655136259401909E-2</v>
      </c>
      <c r="M8"/>
    </row>
    <row r="9" spans="1:13" s="91" customFormat="1" ht="17.100000000000001" customHeight="1" x14ac:dyDescent="0.3">
      <c r="A9" s="120" t="s">
        <v>191</v>
      </c>
      <c r="B9" s="249">
        <v>2528.7776566106922</v>
      </c>
      <c r="C9" s="213">
        <v>2308.6625143801011</v>
      </c>
      <c r="D9" s="212">
        <v>33.212841196730601</v>
      </c>
      <c r="E9" s="213">
        <v>94.448048631733243</v>
      </c>
      <c r="F9" s="250">
        <v>92.454252402127139</v>
      </c>
      <c r="G9" s="120" t="s">
        <v>191</v>
      </c>
      <c r="H9" s="249">
        <f t="shared" si="0"/>
        <v>2528.7776566106922</v>
      </c>
      <c r="I9" s="403">
        <f t="shared" si="1"/>
        <v>0.9129559130455106</v>
      </c>
      <c r="J9" s="403">
        <f t="shared" si="1"/>
        <v>1.313395074885532E-2</v>
      </c>
      <c r="K9" s="403">
        <f t="shared" si="1"/>
        <v>3.734928944220485E-2</v>
      </c>
      <c r="L9" s="404">
        <f t="shared" si="1"/>
        <v>3.6560846763429217E-2</v>
      </c>
      <c r="M9"/>
    </row>
    <row r="10" spans="1:13" s="91" customFormat="1" ht="17.100000000000001" hidden="1" customHeight="1" x14ac:dyDescent="0.3">
      <c r="A10" s="120" t="s">
        <v>192</v>
      </c>
      <c r="B10" s="249">
        <v>2415.9481309269686</v>
      </c>
      <c r="C10" s="213">
        <v>2283.333857497209</v>
      </c>
      <c r="D10" s="212">
        <v>30.332447000317671</v>
      </c>
      <c r="E10" s="213">
        <v>35.824833424882826</v>
      </c>
      <c r="F10" s="250">
        <v>66.456993004559152</v>
      </c>
      <c r="G10" s="120" t="s">
        <v>192</v>
      </c>
      <c r="H10" s="249">
        <f t="shared" si="0"/>
        <v>2415.9481309269686</v>
      </c>
      <c r="I10" s="403">
        <f t="shared" si="1"/>
        <v>0.94510880770487515</v>
      </c>
      <c r="J10" s="403">
        <f t="shared" si="1"/>
        <v>1.2555090323350402E-2</v>
      </c>
      <c r="K10" s="403">
        <f t="shared" si="1"/>
        <v>1.482847788256832E-2</v>
      </c>
      <c r="L10" s="404">
        <f t="shared" si="1"/>
        <v>2.7507624089206109E-2</v>
      </c>
      <c r="M10"/>
    </row>
    <row r="11" spans="1:13" s="91" customFormat="1" ht="17.100000000000001" hidden="1" customHeight="1" x14ac:dyDescent="0.3">
      <c r="A11" s="120" t="s">
        <v>193</v>
      </c>
      <c r="B11" s="249">
        <v>2449.4267427934742</v>
      </c>
      <c r="C11" s="213">
        <v>2296.4287491811638</v>
      </c>
      <c r="D11" s="212">
        <v>29.659991257278875</v>
      </c>
      <c r="E11" s="213">
        <v>59.802912621671936</v>
      </c>
      <c r="F11" s="250">
        <v>63.53508973335952</v>
      </c>
      <c r="G11" s="120" t="s">
        <v>193</v>
      </c>
      <c r="H11" s="249">
        <f t="shared" si="0"/>
        <v>2449.4267427934742</v>
      </c>
      <c r="I11" s="403">
        <f t="shared" si="1"/>
        <v>0.9375372241433837</v>
      </c>
      <c r="J11" s="403">
        <f t="shared" si="1"/>
        <v>1.2108952163824597E-2</v>
      </c>
      <c r="K11" s="403">
        <f t="shared" si="1"/>
        <v>2.4415064789187809E-2</v>
      </c>
      <c r="L11" s="404">
        <f t="shared" si="1"/>
        <v>2.5938758903603816E-2</v>
      </c>
      <c r="M11"/>
    </row>
    <row r="12" spans="1:13" s="91" customFormat="1" ht="17.100000000000001" customHeight="1" x14ac:dyDescent="0.3">
      <c r="A12" s="120" t="s">
        <v>194</v>
      </c>
      <c r="B12" s="249">
        <v>2458.1079270125924</v>
      </c>
      <c r="C12" s="213">
        <v>2302.7870704255984</v>
      </c>
      <c r="D12" s="212">
        <v>42.904373601789892</v>
      </c>
      <c r="E12" s="213">
        <v>52.419195707984436</v>
      </c>
      <c r="F12" s="250">
        <v>59.997287277219449</v>
      </c>
      <c r="G12" s="120" t="s">
        <v>194</v>
      </c>
      <c r="H12" s="249">
        <f t="shared" si="0"/>
        <v>2458.1079270125924</v>
      </c>
      <c r="I12" s="403">
        <f t="shared" si="1"/>
        <v>0.93681284093340855</v>
      </c>
      <c r="J12" s="403">
        <f t="shared" si="1"/>
        <v>1.7454226940284426E-2</v>
      </c>
      <c r="K12" s="403">
        <f t="shared" si="1"/>
        <v>2.132501796684369E-2</v>
      </c>
      <c r="L12" s="404">
        <f t="shared" si="1"/>
        <v>2.4407914159463223E-2</v>
      </c>
      <c r="M12"/>
    </row>
    <row r="13" spans="1:13" s="91" customFormat="1" ht="17.100000000000001" hidden="1" customHeight="1" x14ac:dyDescent="0.3">
      <c r="A13" s="120" t="s">
        <v>195</v>
      </c>
      <c r="B13" s="249">
        <v>2402.2102532182607</v>
      </c>
      <c r="C13" s="213">
        <v>2262.3945115998754</v>
      </c>
      <c r="D13" s="212">
        <v>31.451138041101341</v>
      </c>
      <c r="E13" s="213">
        <v>54.43035859782934</v>
      </c>
      <c r="F13" s="250">
        <v>53.934244979454206</v>
      </c>
      <c r="G13" s="120" t="s">
        <v>195</v>
      </c>
      <c r="H13" s="249">
        <f t="shared" si="0"/>
        <v>2402.2102532182607</v>
      </c>
      <c r="I13" s="403">
        <f t="shared" si="1"/>
        <v>0.94179704235669082</v>
      </c>
      <c r="J13" s="403">
        <f t="shared" si="1"/>
        <v>1.3092583381894235E-2</v>
      </c>
      <c r="K13" s="403">
        <f t="shared" si="1"/>
        <v>2.2658449036635549E-2</v>
      </c>
      <c r="L13" s="404">
        <f t="shared" si="1"/>
        <v>2.2451925224779162E-2</v>
      </c>
      <c r="M13"/>
    </row>
    <row r="14" spans="1:13" s="91" customFormat="1" ht="17.100000000000001" hidden="1" customHeight="1" x14ac:dyDescent="0.3">
      <c r="A14" s="120" t="s">
        <v>196</v>
      </c>
      <c r="B14" s="249">
        <v>2456.9498897086719</v>
      </c>
      <c r="C14" s="213">
        <v>2308.7562562343887</v>
      </c>
      <c r="D14" s="212">
        <v>34.645977879147701</v>
      </c>
      <c r="E14" s="213">
        <v>56.670837510348093</v>
      </c>
      <c r="F14" s="250">
        <v>56.876818084786905</v>
      </c>
      <c r="G14" s="120" t="s">
        <v>196</v>
      </c>
      <c r="H14" s="249">
        <f t="shared" si="0"/>
        <v>2456.9498897086719</v>
      </c>
      <c r="I14" s="403">
        <f t="shared" si="1"/>
        <v>0.93968390071974361</v>
      </c>
      <c r="J14" s="403">
        <f t="shared" si="1"/>
        <v>1.4101214690730132E-2</v>
      </c>
      <c r="K14" s="403">
        <f t="shared" si="1"/>
        <v>2.3065524351034986E-2</v>
      </c>
      <c r="L14" s="404">
        <f t="shared" si="1"/>
        <v>2.3149360238491051E-2</v>
      </c>
      <c r="M14"/>
    </row>
    <row r="15" spans="1:13" s="91" customFormat="1" ht="17.100000000000001" hidden="1" customHeight="1" x14ac:dyDescent="0.3">
      <c r="A15" s="120" t="s">
        <v>197</v>
      </c>
      <c r="B15" s="249">
        <v>2476.6200794171805</v>
      </c>
      <c r="C15" s="213">
        <v>2324.2282664083605</v>
      </c>
      <c r="D15" s="212">
        <v>33.427890380990611</v>
      </c>
      <c r="E15" s="213">
        <v>56.632768105076792</v>
      </c>
      <c r="F15" s="250">
        <v>62.331154522751639</v>
      </c>
      <c r="G15" s="120" t="s">
        <v>197</v>
      </c>
      <c r="H15" s="249">
        <f t="shared" si="0"/>
        <v>2476.6200794171805</v>
      </c>
      <c r="I15" s="403">
        <f t="shared" si="1"/>
        <v>0.93846782787746674</v>
      </c>
      <c r="J15" s="403">
        <f t="shared" si="1"/>
        <v>1.3497383251797406E-2</v>
      </c>
      <c r="K15" s="403">
        <f t="shared" si="1"/>
        <v>2.2866958309731584E-2</v>
      </c>
      <c r="L15" s="404">
        <f t="shared" si="1"/>
        <v>2.5167830561003909E-2</v>
      </c>
      <c r="M15"/>
    </row>
    <row r="16" spans="1:13" s="91" customFormat="1" ht="17.100000000000001" hidden="1" customHeight="1" x14ac:dyDescent="0.3">
      <c r="A16" s="120" t="s">
        <v>198</v>
      </c>
      <c r="B16" s="249">
        <v>2516.6606970373009</v>
      </c>
      <c r="C16" s="213">
        <v>2362.0111144258485</v>
      </c>
      <c r="D16" s="212">
        <v>34.878982027808306</v>
      </c>
      <c r="E16" s="213">
        <v>56.133694041354545</v>
      </c>
      <c r="F16" s="250">
        <v>63.636906542289573</v>
      </c>
      <c r="G16" s="120" t="s">
        <v>198</v>
      </c>
      <c r="H16" s="249">
        <f t="shared" si="0"/>
        <v>2516.6606970373009</v>
      </c>
      <c r="I16" s="403">
        <f t="shared" si="1"/>
        <v>0.93854968896144353</v>
      </c>
      <c r="J16" s="403">
        <f t="shared" si="1"/>
        <v>1.3859231031369877E-2</v>
      </c>
      <c r="K16" s="403">
        <f t="shared" si="1"/>
        <v>2.2304831997192569E-2</v>
      </c>
      <c r="L16" s="404">
        <f t="shared" si="1"/>
        <v>2.5286248009994003E-2</v>
      </c>
      <c r="M16"/>
    </row>
    <row r="17" spans="1:13" s="91" customFormat="1" ht="17.100000000000001" customHeight="1" x14ac:dyDescent="0.3">
      <c r="A17" s="120" t="s">
        <v>199</v>
      </c>
      <c r="B17" s="249">
        <v>2511.4504266614331</v>
      </c>
      <c r="C17" s="213">
        <v>2353.2003420112519</v>
      </c>
      <c r="D17" s="212">
        <v>35.263994448566308</v>
      </c>
      <c r="E17" s="213">
        <v>56.766374855592424</v>
      </c>
      <c r="F17" s="250">
        <v>66.21971534602244</v>
      </c>
      <c r="G17" s="120" t="s">
        <v>199</v>
      </c>
      <c r="H17" s="249">
        <f t="shared" si="0"/>
        <v>2511.4504266614331</v>
      </c>
      <c r="I17" s="403">
        <f t="shared" si="1"/>
        <v>0.93698856924659701</v>
      </c>
      <c r="J17" s="403">
        <f t="shared" si="1"/>
        <v>1.4041286291859674E-2</v>
      </c>
      <c r="K17" s="403">
        <f t="shared" si="1"/>
        <v>2.2603024233711088E-2</v>
      </c>
      <c r="L17" s="404">
        <f t="shared" si="1"/>
        <v>2.6367120227832185E-2</v>
      </c>
      <c r="M17"/>
    </row>
    <row r="18" spans="1:13" s="91" customFormat="1" ht="17.100000000000001" customHeight="1" x14ac:dyDescent="0.3">
      <c r="A18" s="101" t="s">
        <v>200</v>
      </c>
      <c r="B18" s="249">
        <v>2551.8703628245075</v>
      </c>
      <c r="C18" s="213">
        <v>2395.0121524185774</v>
      </c>
      <c r="D18" s="212">
        <v>35.70143039154739</v>
      </c>
      <c r="E18" s="213">
        <v>59.061442807289339</v>
      </c>
      <c r="F18" s="250">
        <v>62.095337207092939</v>
      </c>
      <c r="G18" s="101" t="s">
        <v>200</v>
      </c>
      <c r="H18" s="249">
        <f t="shared" si="0"/>
        <v>2551.8703628245075</v>
      </c>
      <c r="I18" s="403">
        <f t="shared" si="1"/>
        <v>0.9385320615455115</v>
      </c>
      <c r="J18" s="403">
        <f t="shared" si="1"/>
        <v>1.3990299394375067E-2</v>
      </c>
      <c r="K18" s="403">
        <f t="shared" si="1"/>
        <v>2.3144374286285404E-2</v>
      </c>
      <c r="L18" s="404">
        <f t="shared" si="1"/>
        <v>2.433326477382787E-2</v>
      </c>
      <c r="M18"/>
    </row>
    <row r="19" spans="1:13" s="91" customFormat="1" ht="17.100000000000001" customHeight="1" x14ac:dyDescent="0.3">
      <c r="A19" s="101" t="s">
        <v>201</v>
      </c>
      <c r="B19" s="249">
        <v>2589.9136625150863</v>
      </c>
      <c r="C19" s="213">
        <v>2425.8505528607075</v>
      </c>
      <c r="D19" s="212">
        <v>36.958165831484251</v>
      </c>
      <c r="E19" s="213">
        <v>58.511332688106492</v>
      </c>
      <c r="F19" s="250">
        <v>68.593611134787835</v>
      </c>
      <c r="G19" s="101" t="s">
        <v>201</v>
      </c>
      <c r="H19" s="249">
        <f t="shared" si="0"/>
        <v>2589.9136625150863</v>
      </c>
      <c r="I19" s="403">
        <f t="shared" si="1"/>
        <v>0.93665305835135215</v>
      </c>
      <c r="J19" s="403">
        <f t="shared" si="1"/>
        <v>1.4270037787898255E-2</v>
      </c>
      <c r="K19" s="403">
        <f t="shared" si="1"/>
        <v>2.2592001245047552E-2</v>
      </c>
      <c r="L19" s="404">
        <f t="shared" si="1"/>
        <v>2.6484902615701876E-2</v>
      </c>
      <c r="M19"/>
    </row>
    <row r="20" spans="1:13" s="91" customFormat="1" ht="17.100000000000001" customHeight="1" x14ac:dyDescent="0.3">
      <c r="A20" s="101" t="s">
        <v>202</v>
      </c>
      <c r="B20" s="249">
        <v>2589.8936990916718</v>
      </c>
      <c r="C20" s="213">
        <v>2427.3606921191258</v>
      </c>
      <c r="D20" s="212">
        <v>35.870032218580427</v>
      </c>
      <c r="E20" s="213">
        <v>58.583384541801657</v>
      </c>
      <c r="F20" s="250">
        <v>68.079590212163936</v>
      </c>
      <c r="G20" s="101" t="s">
        <v>202</v>
      </c>
      <c r="H20" s="249">
        <f t="shared" si="0"/>
        <v>2589.8936990916718</v>
      </c>
      <c r="I20" s="403">
        <f t="shared" si="1"/>
        <v>0.93724336754456383</v>
      </c>
      <c r="J20" s="403">
        <f t="shared" si="1"/>
        <v>1.38500017321795E-2</v>
      </c>
      <c r="K20" s="403">
        <f t="shared" si="1"/>
        <v>2.261999577911172E-2</v>
      </c>
      <c r="L20" s="404">
        <f t="shared" si="1"/>
        <v>2.6286634944144939E-2</v>
      </c>
      <c r="M20"/>
    </row>
    <row r="21" spans="1:13" s="91" customFormat="1" ht="17.100000000000001" customHeight="1" x14ac:dyDescent="0.3">
      <c r="A21" s="120" t="s">
        <v>203</v>
      </c>
      <c r="B21" s="249">
        <v>2652.9446839213774</v>
      </c>
      <c r="C21" s="213">
        <v>2491.9978746465827</v>
      </c>
      <c r="D21" s="212">
        <v>36.814559277282498</v>
      </c>
      <c r="E21" s="213">
        <v>59.512707557742033</v>
      </c>
      <c r="F21" s="250">
        <v>64.619542439770299</v>
      </c>
      <c r="G21" s="120" t="s">
        <v>203</v>
      </c>
      <c r="H21" s="249">
        <f t="shared" si="0"/>
        <v>2652.9446839213774</v>
      </c>
      <c r="I21" s="403">
        <f t="shared" si="1"/>
        <v>0.93933276850805059</v>
      </c>
      <c r="J21" s="403">
        <f t="shared" si="1"/>
        <v>1.3876866525112037E-2</v>
      </c>
      <c r="K21" s="403">
        <f t="shared" si="1"/>
        <v>2.2432698246001481E-2</v>
      </c>
      <c r="L21" s="404">
        <f t="shared" si="1"/>
        <v>2.4357666720835919E-2</v>
      </c>
      <c r="M21"/>
    </row>
    <row r="22" spans="1:13" s="91" customFormat="1" ht="17.100000000000001" customHeight="1" x14ac:dyDescent="0.3">
      <c r="A22" s="101" t="s">
        <v>204</v>
      </c>
      <c r="B22" s="249">
        <v>2558.7049229955851</v>
      </c>
      <c r="C22" s="213">
        <v>2395.0787127111225</v>
      </c>
      <c r="D22" s="212">
        <v>38.629217983426479</v>
      </c>
      <c r="E22" s="213">
        <v>62.344082357311684</v>
      </c>
      <c r="F22" s="250">
        <v>62.652909943725206</v>
      </c>
      <c r="G22" s="101" t="s">
        <v>204</v>
      </c>
      <c r="H22" s="249">
        <f t="shared" si="0"/>
        <v>2558.7049229955851</v>
      </c>
      <c r="I22" s="403">
        <f t="shared" si="1"/>
        <v>0.93605116056411131</v>
      </c>
      <c r="J22" s="403">
        <f t="shared" si="1"/>
        <v>1.5097175776799461E-2</v>
      </c>
      <c r="K22" s="403">
        <f t="shared" si="1"/>
        <v>2.4365483411945291E-2</v>
      </c>
      <c r="L22" s="404">
        <f t="shared" si="1"/>
        <v>2.4486180247144235E-2</v>
      </c>
      <c r="M22"/>
    </row>
    <row r="23" spans="1:13" s="91" customFormat="1" ht="17.100000000000001" customHeight="1" x14ac:dyDescent="0.3">
      <c r="A23" s="120" t="s">
        <v>205</v>
      </c>
      <c r="B23" s="249">
        <v>2619.1824027084012</v>
      </c>
      <c r="C23" s="213">
        <v>2452.6833151342025</v>
      </c>
      <c r="D23" s="212">
        <v>38.442961669958187</v>
      </c>
      <c r="E23" s="213">
        <v>65.600214086491718</v>
      </c>
      <c r="F23" s="250">
        <v>62.455911817748607</v>
      </c>
      <c r="G23" s="101" t="s">
        <v>205</v>
      </c>
      <c r="H23" s="249">
        <f t="shared" si="0"/>
        <v>2619.1824027084012</v>
      </c>
      <c r="I23" s="403">
        <f t="shared" ref="I23:L26" si="2">C23/$H23</f>
        <v>0.9364308925556204</v>
      </c>
      <c r="J23" s="403">
        <f t="shared" si="2"/>
        <v>1.4677466384244839E-2</v>
      </c>
      <c r="K23" s="403">
        <f t="shared" si="2"/>
        <v>2.5046065527416846E-2</v>
      </c>
      <c r="L23" s="404">
        <f t="shared" si="2"/>
        <v>2.384557553271785E-2</v>
      </c>
      <c r="M23"/>
    </row>
    <row r="24" spans="1:13" s="91" customFormat="1" ht="17.100000000000001" customHeight="1" x14ac:dyDescent="0.3">
      <c r="A24" s="101" t="s">
        <v>206</v>
      </c>
      <c r="B24" s="249">
        <v>2556.7779104367173</v>
      </c>
      <c r="C24" s="213">
        <v>2392.9062616340416</v>
      </c>
      <c r="D24" s="212">
        <v>39.778464242592122</v>
      </c>
      <c r="E24" s="213">
        <v>67.283726311787092</v>
      </c>
      <c r="F24" s="250">
        <v>56.809458248296444</v>
      </c>
      <c r="G24" s="101" t="s">
        <v>206</v>
      </c>
      <c r="H24" s="249">
        <f t="shared" si="0"/>
        <v>2556.7779104367173</v>
      </c>
      <c r="I24" s="403">
        <f t="shared" si="2"/>
        <v>0.93590696785444094</v>
      </c>
      <c r="J24" s="403">
        <f t="shared" si="2"/>
        <v>1.5558044396510628E-2</v>
      </c>
      <c r="K24" s="403">
        <f t="shared" si="2"/>
        <v>2.631582744716944E-2</v>
      </c>
      <c r="L24" s="404">
        <f t="shared" si="2"/>
        <v>2.2219160301878919E-2</v>
      </c>
      <c r="M24"/>
    </row>
    <row r="25" spans="1:13" s="91" customFormat="1" ht="17.100000000000001" customHeight="1" x14ac:dyDescent="0.3">
      <c r="A25" s="120" t="s">
        <v>207</v>
      </c>
      <c r="B25" s="249">
        <v>2413.5310572930271</v>
      </c>
      <c r="C25" s="213">
        <v>2252.2344071181901</v>
      </c>
      <c r="D25" s="212">
        <v>30.781336212429647</v>
      </c>
      <c r="E25" s="213">
        <v>67.332363224840137</v>
      </c>
      <c r="F25" s="250">
        <v>63.182950737567332</v>
      </c>
      <c r="G25" s="101" t="s">
        <v>207</v>
      </c>
      <c r="H25" s="249">
        <f t="shared" si="0"/>
        <v>2413.5310572930271</v>
      </c>
      <c r="I25" s="403">
        <f t="shared" si="2"/>
        <v>0.93316984685676907</v>
      </c>
      <c r="J25" s="403">
        <f t="shared" si="2"/>
        <v>1.2753652421176398E-2</v>
      </c>
      <c r="K25" s="403">
        <f t="shared" si="2"/>
        <v>2.7897864840553947E-2</v>
      </c>
      <c r="L25" s="404">
        <f t="shared" si="2"/>
        <v>2.6178635881500604E-2</v>
      </c>
      <c r="M25"/>
    </row>
    <row r="26" spans="1:13" s="91" customFormat="1" ht="17.100000000000001" customHeight="1" x14ac:dyDescent="0.3">
      <c r="A26" s="129" t="s">
        <v>208</v>
      </c>
      <c r="B26" s="355">
        <v>2405.8348610968869</v>
      </c>
      <c r="C26" s="356">
        <v>2245.7289782437924</v>
      </c>
      <c r="D26" s="626">
        <v>31.279847995639692</v>
      </c>
      <c r="E26" s="356">
        <v>67.323978485803067</v>
      </c>
      <c r="F26" s="427">
        <v>61.502056371651683</v>
      </c>
      <c r="G26" s="611" t="s">
        <v>208</v>
      </c>
      <c r="H26" s="355">
        <f t="shared" si="0"/>
        <v>2405.8348610968869</v>
      </c>
      <c r="I26" s="408">
        <f t="shared" si="2"/>
        <v>0.93345100886097487</v>
      </c>
      <c r="J26" s="408">
        <f t="shared" si="2"/>
        <v>1.3001660463668874E-2</v>
      </c>
      <c r="K26" s="408">
        <f t="shared" si="2"/>
        <v>2.7983624135826262E-2</v>
      </c>
      <c r="L26" s="409">
        <f t="shared" si="2"/>
        <v>2.5563706539529978E-2</v>
      </c>
      <c r="M26"/>
    </row>
    <row r="27" spans="1:13" s="615" customFormat="1" ht="28.5" customHeight="1" x14ac:dyDescent="0.3">
      <c r="A27" s="1094" t="s">
        <v>510</v>
      </c>
      <c r="B27" s="1094"/>
      <c r="C27" s="1094"/>
      <c r="D27" s="1094"/>
      <c r="E27" s="1094"/>
      <c r="F27" s="1094"/>
      <c r="G27" s="1094" t="s">
        <v>510</v>
      </c>
      <c r="H27" s="1098"/>
      <c r="I27" s="1098"/>
      <c r="J27" s="1098"/>
      <c r="K27" s="1098"/>
      <c r="L27" s="1098"/>
    </row>
    <row r="28" spans="1:13" s="615" customFormat="1" ht="12.75" customHeight="1" x14ac:dyDescent="0.3">
      <c r="A28" s="616" t="s">
        <v>525</v>
      </c>
      <c r="G28" s="616" t="s">
        <v>525</v>
      </c>
    </row>
    <row r="29" spans="1:13" s="301" customFormat="1" ht="12" customHeight="1" x14ac:dyDescent="0.2">
      <c r="A29" s="111" t="s">
        <v>526</v>
      </c>
      <c r="B29" s="111"/>
      <c r="C29" s="111"/>
      <c r="D29" s="111"/>
      <c r="E29" s="111"/>
      <c r="F29" s="111"/>
      <c r="G29" s="111" t="s">
        <v>526</v>
      </c>
      <c r="H29" s="111"/>
      <c r="I29" s="111"/>
      <c r="J29" s="111"/>
      <c r="K29" s="111"/>
      <c r="L29" s="111"/>
    </row>
    <row r="30" spans="1:13" s="91" customFormat="1" ht="151.94999999999999" hidden="1" customHeight="1" x14ac:dyDescent="0.3">
      <c r="A30" s="112"/>
      <c r="B30" s="112"/>
      <c r="C30" s="112"/>
      <c r="D30" s="112"/>
      <c r="E30" s="112"/>
      <c r="F30" s="112"/>
      <c r="G30"/>
      <c r="H30"/>
      <c r="I30"/>
      <c r="J30"/>
      <c r="K30"/>
      <c r="L30"/>
    </row>
    <row r="31" spans="1:13" s="91" customFormat="1" hidden="1" x14ac:dyDescent="0.3">
      <c r="A31" s="114"/>
      <c r="B31"/>
      <c r="C31"/>
      <c r="D31"/>
      <c r="E31"/>
      <c r="F31"/>
      <c r="G31" s="1069" t="str">
        <f>A1</f>
        <v>M.19  N2O-Emissionen nach Sektoren 1990 - 2019</v>
      </c>
      <c r="H31" s="1069"/>
      <c r="I31" s="1069"/>
      <c r="J31" s="1069"/>
      <c r="K31" s="1069"/>
      <c r="L31" s="1069"/>
    </row>
    <row r="32" spans="1:13" s="91" customFormat="1" hidden="1" x14ac:dyDescent="0.3">
      <c r="A32" s="114"/>
      <c r="B32"/>
      <c r="C32"/>
      <c r="D32"/>
      <c r="E32"/>
      <c r="F32"/>
      <c r="G32" s="85" t="str">
        <f>A2</f>
        <v>Stand 01.06.2021</v>
      </c>
      <c r="H32"/>
      <c r="I32"/>
      <c r="J32"/>
      <c r="K32"/>
      <c r="L32" s="67" t="s">
        <v>156</v>
      </c>
    </row>
    <row r="33" spans="1:12" s="91" customFormat="1" x14ac:dyDescent="0.3">
      <c r="A33" s="114"/>
      <c r="B33"/>
      <c r="C33"/>
      <c r="D33"/>
      <c r="E33"/>
      <c r="F33"/>
      <c r="G33"/>
      <c r="H33"/>
      <c r="I33"/>
      <c r="J33"/>
      <c r="K33"/>
      <c r="L33"/>
    </row>
    <row r="40" spans="1:12" x14ac:dyDescent="0.3">
      <c r="A40"/>
    </row>
    <row r="41" spans="1:12" x14ac:dyDescent="0.3">
      <c r="A41"/>
    </row>
    <row r="42" spans="1:12" x14ac:dyDescent="0.3">
      <c r="A42"/>
    </row>
    <row r="43" spans="1:12" x14ac:dyDescent="0.3">
      <c r="A43"/>
    </row>
    <row r="44" spans="1:12" x14ac:dyDescent="0.3">
      <c r="A44"/>
    </row>
    <row r="45" spans="1:12" x14ac:dyDescent="0.3">
      <c r="A45"/>
    </row>
    <row r="46" spans="1:12" x14ac:dyDescent="0.3">
      <c r="A46"/>
    </row>
    <row r="47" spans="1:12" x14ac:dyDescent="0.3">
      <c r="A47"/>
    </row>
    <row r="48" spans="1:12" x14ac:dyDescent="0.3">
      <c r="A48"/>
    </row>
    <row r="49" spans="1:1" x14ac:dyDescent="0.3">
      <c r="A49"/>
    </row>
    <row r="50" spans="1:1" x14ac:dyDescent="0.3">
      <c r="A50"/>
    </row>
    <row r="51" spans="1:1" x14ac:dyDescent="0.3">
      <c r="A51"/>
    </row>
    <row r="52" spans="1:1" x14ac:dyDescent="0.3">
      <c r="A52"/>
    </row>
    <row r="53" spans="1:1" x14ac:dyDescent="0.3">
      <c r="A53"/>
    </row>
    <row r="54" spans="1:1" x14ac:dyDescent="0.3">
      <c r="A54"/>
    </row>
    <row r="55" spans="1:1" x14ac:dyDescent="0.3">
      <c r="A55"/>
    </row>
    <row r="56" spans="1:1" x14ac:dyDescent="0.3">
      <c r="A56"/>
    </row>
    <row r="57" spans="1:1" x14ac:dyDescent="0.3">
      <c r="A57"/>
    </row>
    <row r="58" spans="1:1" x14ac:dyDescent="0.3">
      <c r="A58"/>
    </row>
    <row r="59" spans="1:1" x14ac:dyDescent="0.3">
      <c r="A59"/>
    </row>
    <row r="60" spans="1:1" x14ac:dyDescent="0.3">
      <c r="A60"/>
    </row>
    <row r="61" spans="1:1" x14ac:dyDescent="0.3">
      <c r="A61"/>
    </row>
    <row r="62" spans="1:1" x14ac:dyDescent="0.3">
      <c r="A62"/>
    </row>
    <row r="64" spans="1:1" x14ac:dyDescent="0.3">
      <c r="A64"/>
    </row>
    <row r="65" spans="1:1" x14ac:dyDescent="0.3">
      <c r="A65"/>
    </row>
    <row r="66" spans="1:1" x14ac:dyDescent="0.3">
      <c r="A66"/>
    </row>
    <row r="67" spans="1:1" x14ac:dyDescent="0.3">
      <c r="A67"/>
    </row>
  </sheetData>
  <mergeCells count="13">
    <mergeCell ref="A27:F27"/>
    <mergeCell ref="G27:L27"/>
    <mergeCell ref="G31:L31"/>
    <mergeCell ref="A1:F1"/>
    <mergeCell ref="G1:L1"/>
    <mergeCell ref="A3:A5"/>
    <mergeCell ref="B3:B4"/>
    <mergeCell ref="C3:F3"/>
    <mergeCell ref="G3:G5"/>
    <mergeCell ref="H3:H4"/>
    <mergeCell ref="I3:L3"/>
    <mergeCell ref="B5:F5"/>
    <mergeCell ref="I5:L5"/>
  </mergeCells>
  <conditionalFormatting sqref="A6:L26">
    <cfRule type="expression" dxfId="34" priority="1">
      <formula>MOD(ROW(),2)=1</formula>
    </cfRule>
  </conditionalFormatting>
  <hyperlinks>
    <hyperlink ref="F2" location="Inhalt!A70" display="zurück"/>
    <hyperlink ref="L2" location="Inhalt!A70" display="zurück"/>
    <hyperlink ref="L32" location="Inhalt!A67"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2"/>
  <sheetViews>
    <sheetView showGridLines="0" view="pageLayout" zoomScaleNormal="100" workbookViewId="0">
      <selection activeCell="K16" sqref="K16"/>
    </sheetView>
  </sheetViews>
  <sheetFormatPr baseColWidth="10" defaultColWidth="10.44140625" defaultRowHeight="14.4" x14ac:dyDescent="0.3"/>
  <cols>
    <col min="1" max="1" width="14.33203125" style="114" customWidth="1"/>
    <col min="2" max="6" width="14.33203125" customWidth="1"/>
    <col min="8" max="8" width="10.44140625" customWidth="1"/>
    <col min="9" max="9" width="10" customWidth="1"/>
    <col min="10" max="10" width="10.5546875" customWidth="1"/>
    <col min="11" max="28" width="12.44140625" customWidth="1"/>
  </cols>
  <sheetData>
    <row r="1" spans="1:9" ht="29.7" customHeight="1" x14ac:dyDescent="0.3">
      <c r="A1" s="991" t="s">
        <v>527</v>
      </c>
      <c r="B1" s="991"/>
      <c r="C1" s="991"/>
      <c r="D1" s="991"/>
      <c r="E1" s="991"/>
      <c r="F1" s="991"/>
      <c r="H1" s="618"/>
      <c r="I1" s="618"/>
    </row>
    <row r="2" spans="1:9" x14ac:dyDescent="0.3">
      <c r="A2" s="115" t="s">
        <v>789</v>
      </c>
      <c r="F2" s="67" t="s">
        <v>156</v>
      </c>
    </row>
    <row r="3" spans="1:9" s="91" customFormat="1" ht="19.2" customHeight="1" x14ac:dyDescent="0.2">
      <c r="A3" s="992" t="s">
        <v>157</v>
      </c>
      <c r="B3" s="1097" t="s">
        <v>330</v>
      </c>
      <c r="C3" s="997" t="s">
        <v>179</v>
      </c>
      <c r="D3" s="998"/>
      <c r="E3" s="998"/>
      <c r="F3" s="999"/>
      <c r="H3" s="98"/>
    </row>
    <row r="4" spans="1:9" s="91" customFormat="1" ht="57" customHeight="1" x14ac:dyDescent="0.2">
      <c r="A4" s="993"/>
      <c r="B4" s="996"/>
      <c r="C4" s="116" t="s">
        <v>504</v>
      </c>
      <c r="D4" s="116" t="s">
        <v>528</v>
      </c>
      <c r="E4" s="116" t="s">
        <v>522</v>
      </c>
      <c r="F4" s="117" t="s">
        <v>520</v>
      </c>
      <c r="H4" s="98"/>
      <c r="I4" s="98"/>
    </row>
    <row r="5" spans="1:9" s="91" customFormat="1" ht="19.2" customHeight="1" x14ac:dyDescent="0.2">
      <c r="A5" s="994"/>
      <c r="B5" s="1003" t="s">
        <v>285</v>
      </c>
      <c r="C5" s="1004"/>
      <c r="D5" s="1004"/>
      <c r="E5" s="1004"/>
      <c r="F5" s="1005"/>
      <c r="H5" s="98"/>
      <c r="I5" s="98"/>
    </row>
    <row r="6" spans="1:9" ht="8.6999999999999993" customHeight="1" x14ac:dyDescent="0.3">
      <c r="A6" s="606"/>
      <c r="B6" s="119"/>
      <c r="C6" s="99"/>
      <c r="D6" s="99"/>
      <c r="E6" s="99"/>
      <c r="F6" s="100"/>
    </row>
    <row r="7" spans="1:9" ht="17.100000000000001" customHeight="1" x14ac:dyDescent="0.3">
      <c r="A7" s="120" t="s">
        <v>189</v>
      </c>
      <c r="B7" s="627">
        <f>(M.19!B7-M.19!B$7)/M.19!B$7</f>
        <v>0</v>
      </c>
      <c r="C7" s="403">
        <f>(M.19!C7-M.19!C$7)/M.19!C$7</f>
        <v>0</v>
      </c>
      <c r="D7" s="403">
        <f>(M.19!D7-M.19!D$7)/M.19!D$7</f>
        <v>0</v>
      </c>
      <c r="E7" s="403">
        <f>(M.19!E7-M.19!E$7)/M.19!E$7</f>
        <v>0</v>
      </c>
      <c r="F7" s="404">
        <f>(M.19!F7-M.19!F$7)/M.19!F$7</f>
        <v>0</v>
      </c>
    </row>
    <row r="8" spans="1:9" s="91" customFormat="1" ht="17.100000000000001" customHeight="1" x14ac:dyDescent="0.3">
      <c r="A8" s="120" t="s">
        <v>190</v>
      </c>
      <c r="B8" s="627">
        <f>(M.19!B8-M.19!B$7)/M.19!B$7</f>
        <v>-9.120649908830876E-2</v>
      </c>
      <c r="C8" s="403">
        <f>(M.19!C8-M.19!C$7)/M.19!C$7</f>
        <v>-0.10573795665563361</v>
      </c>
      <c r="D8" s="403">
        <f>(M.19!D8-M.19!D$7)/M.19!D$7</f>
        <v>5.0629758265212802E-3</v>
      </c>
      <c r="E8" s="403">
        <f>(M.19!E8-M.19!E$7)/M.19!E$7</f>
        <v>0.1621468647595431</v>
      </c>
      <c r="F8" s="404">
        <f>(M.19!F8-M.19!F$7)/M.19!F$7</f>
        <v>-3.7233717117579161E-2</v>
      </c>
      <c r="H8"/>
    </row>
    <row r="9" spans="1:9" s="91" customFormat="1" ht="17.100000000000001" customHeight="1" x14ac:dyDescent="0.3">
      <c r="A9" s="120" t="s">
        <v>191</v>
      </c>
      <c r="B9" s="627">
        <f>(M.19!B9-M.19!B$7)/M.19!B$7</f>
        <v>-7.6439835780308052E-2</v>
      </c>
      <c r="C9" s="403">
        <f>(M.19!C9-M.19!C$7)/M.19!C$7</f>
        <v>-6.6693150381384958E-2</v>
      </c>
      <c r="D9" s="403">
        <f>(M.19!D9-M.19!D$7)/M.19!D$7</f>
        <v>-0.30659855314471879</v>
      </c>
      <c r="E9" s="403">
        <f>(M.19!E9-M.19!E$7)/M.19!E$7</f>
        <v>-4.1533689159192935E-2</v>
      </c>
      <c r="F9" s="404">
        <f>(M.19!F9-M.19!F$7)/M.19!F$7</f>
        <v>-0.21648474887972199</v>
      </c>
      <c r="H9"/>
    </row>
    <row r="10" spans="1:9" s="91" customFormat="1" ht="17.100000000000001" hidden="1" customHeight="1" x14ac:dyDescent="0.3">
      <c r="A10" s="120" t="s">
        <v>192</v>
      </c>
      <c r="B10" s="627">
        <f>(M.19!B10-M.19!B$7)/M.19!B$7</f>
        <v>-0.11764743463617386</v>
      </c>
      <c r="C10" s="403">
        <f>(M.19!C10-M.19!C$7)/M.19!C$7</f>
        <v>-7.6932589369629767E-2</v>
      </c>
      <c r="D10" s="403">
        <f>(M.19!D10-M.19!D$7)/M.19!D$7</f>
        <v>-0.36673401374791725</v>
      </c>
      <c r="E10" s="403">
        <f>(M.19!E10-M.19!E$7)/M.19!E$7</f>
        <v>-0.6364467405449693</v>
      </c>
      <c r="F10" s="404">
        <f>(M.19!F10-M.19!F$7)/M.19!F$7</f>
        <v>-0.43680181051934264</v>
      </c>
      <c r="H10"/>
    </row>
    <row r="11" spans="1:9" s="91" customFormat="1" ht="17.100000000000001" hidden="1" customHeight="1" x14ac:dyDescent="0.3">
      <c r="A11" s="120" t="s">
        <v>193</v>
      </c>
      <c r="B11" s="627">
        <f>(M.19!B11-M.19!B$7)/M.19!B$7</f>
        <v>-0.10542037616290399</v>
      </c>
      <c r="C11" s="403">
        <f>(M.19!C11-M.19!C$7)/M.19!C$7</f>
        <v>-7.1638809084497698E-2</v>
      </c>
      <c r="D11" s="403">
        <f>(M.19!D11-M.19!D$7)/M.19!D$7</f>
        <v>-0.3807732157061991</v>
      </c>
      <c r="E11" s="403">
        <f>(M.19!E11-M.19!E$7)/M.19!E$7</f>
        <v>-0.39311528540388901</v>
      </c>
      <c r="F11" s="404">
        <f>(M.19!F11-M.19!F$7)/M.19!F$7</f>
        <v>-0.46156384921201038</v>
      </c>
      <c r="H11"/>
    </row>
    <row r="12" spans="1:9" s="91" customFormat="1" ht="17.100000000000001" customHeight="1" x14ac:dyDescent="0.3">
      <c r="A12" s="120" t="s">
        <v>194</v>
      </c>
      <c r="B12" s="627">
        <f>(M.19!B12-M.19!B$7)/M.19!B$7</f>
        <v>-0.10224983410197161</v>
      </c>
      <c r="C12" s="403">
        <f>(M.19!C12-M.19!C$7)/M.19!C$7</f>
        <v>-6.9068375020383405E-2</v>
      </c>
      <c r="D12" s="403">
        <f>(M.19!D12-M.19!D$7)/M.19!D$7</f>
        <v>-0.10426348183577969</v>
      </c>
      <c r="E12" s="403">
        <f>(M.19!E12-M.19!E$7)/M.19!E$7</f>
        <v>-0.46804583201739675</v>
      </c>
      <c r="F12" s="404">
        <f>(M.19!F12-M.19!F$7)/M.19!F$7</f>
        <v>-0.49154540341657121</v>
      </c>
      <c r="H12"/>
    </row>
    <row r="13" spans="1:9" s="91" customFormat="1" ht="17.100000000000001" hidden="1" customHeight="1" x14ac:dyDescent="0.3">
      <c r="A13" s="120" t="s">
        <v>195</v>
      </c>
      <c r="B13" s="627">
        <f>(M.19!B13-M.19!B$7)/M.19!B$7</f>
        <v>-0.12266478227032276</v>
      </c>
      <c r="C13" s="403">
        <f>(M.19!C13-M.19!C$7)/M.19!C$7</f>
        <v>-8.539759230132174E-2</v>
      </c>
      <c r="D13" s="403">
        <f>(M.19!D13-M.19!D$7)/M.19!D$7</f>
        <v>-0.34337852959440268</v>
      </c>
      <c r="E13" s="403">
        <f>(M.19!E13-M.19!E$7)/M.19!E$7</f>
        <v>-0.44763639102358965</v>
      </c>
      <c r="F13" s="404">
        <f>(M.19!F13-M.19!F$7)/M.19!F$7</f>
        <v>-0.5429274219290815</v>
      </c>
      <c r="H13"/>
    </row>
    <row r="14" spans="1:9" s="91" customFormat="1" ht="17.100000000000001" hidden="1" customHeight="1" x14ac:dyDescent="0.3">
      <c r="A14" s="120" t="s">
        <v>196</v>
      </c>
      <c r="B14" s="627">
        <f>(M.19!B14-M.19!B$7)/M.19!B$7</f>
        <v>-0.10267277248083045</v>
      </c>
      <c r="C14" s="403">
        <f>(M.19!C14-M.19!C$7)/M.19!C$7</f>
        <v>-6.6655254017512974E-2</v>
      </c>
      <c r="D14" s="403">
        <f>(M.19!D14-M.19!D$7)/M.19!D$7</f>
        <v>-0.27667822674917947</v>
      </c>
      <c r="E14" s="403">
        <f>(M.19!E14-M.19!E$7)/M.19!E$7</f>
        <v>-0.42489983278963828</v>
      </c>
      <c r="F14" s="404">
        <f>(M.19!F14-M.19!F$7)/M.19!F$7</f>
        <v>-0.51799021411373303</v>
      </c>
      <c r="H14"/>
    </row>
    <row r="15" spans="1:9" s="91" customFormat="1" ht="17.100000000000001" hidden="1" customHeight="1" x14ac:dyDescent="0.3">
      <c r="A15" s="120" t="s">
        <v>197</v>
      </c>
      <c r="B15" s="627">
        <f>(M.19!B15-M.19!B$7)/M.19!B$7</f>
        <v>-9.5488825885157308E-2</v>
      </c>
      <c r="C15" s="403">
        <f>(M.19!C15-M.19!C$7)/M.19!C$7</f>
        <v>-6.0400492664221782E-2</v>
      </c>
      <c r="D15" s="403">
        <f>(M.19!D15-M.19!D$7)/M.19!D$7</f>
        <v>-0.30210886150323352</v>
      </c>
      <c r="E15" s="403">
        <f>(M.19!E15-M.19!E$7)/M.19!E$7</f>
        <v>-0.42528616414274606</v>
      </c>
      <c r="F15" s="404">
        <f>(M.19!F15-M.19!F$7)/M.19!F$7</f>
        <v>-0.47176675036975391</v>
      </c>
      <c r="H15"/>
    </row>
    <row r="16" spans="1:9" s="91" customFormat="1" ht="17.100000000000001" hidden="1" customHeight="1" x14ac:dyDescent="0.3">
      <c r="A16" s="120" t="s">
        <v>198</v>
      </c>
      <c r="B16" s="627">
        <f>(M.19!B16-M.19!B$7)/M.19!B$7</f>
        <v>-8.0865191700465758E-2</v>
      </c>
      <c r="C16" s="403">
        <f>(M.19!C16-M.19!C$7)/M.19!C$7</f>
        <v>-4.5126284921350727E-2</v>
      </c>
      <c r="D16" s="403">
        <f>(M.19!D16-M.19!D$7)/M.19!D$7</f>
        <v>-0.27181368014663071</v>
      </c>
      <c r="E16" s="403">
        <f>(M.19!E16-M.19!E$7)/M.19!E$7</f>
        <v>-0.43035080744265514</v>
      </c>
      <c r="F16" s="404">
        <f>(M.19!F16-M.19!F$7)/M.19!F$7</f>
        <v>-0.46070098979187124</v>
      </c>
      <c r="H16"/>
    </row>
    <row r="17" spans="1:13" s="91" customFormat="1" ht="17.100000000000001" customHeight="1" x14ac:dyDescent="0.3">
      <c r="A17" s="120" t="s">
        <v>199</v>
      </c>
      <c r="B17" s="627">
        <f>(M.19!B17-M.19!B$7)/M.19!B$7</f>
        <v>-8.2768086623388706E-2</v>
      </c>
      <c r="C17" s="403">
        <f>(M.19!C17-M.19!C$7)/M.19!C$7</f>
        <v>-4.8688154269405592E-2</v>
      </c>
      <c r="D17" s="403">
        <f>(M.19!D17-M.19!D$7)/M.19!D$7</f>
        <v>-0.26377557921965755</v>
      </c>
      <c r="E17" s="403">
        <f>(M.19!E17-M.19!E$7)/M.19!E$7</f>
        <v>-0.42393031221011945</v>
      </c>
      <c r="F17" s="404">
        <f>(M.19!F17-M.19!F$7)/M.19!F$7</f>
        <v>-0.43881265003600445</v>
      </c>
      <c r="H17"/>
    </row>
    <row r="18" spans="1:13" s="91" customFormat="1" ht="17.100000000000001" customHeight="1" x14ac:dyDescent="0.3">
      <c r="A18" s="101" t="s">
        <v>200</v>
      </c>
      <c r="B18" s="627">
        <f>(M.19!B18-M.19!B$7)/M.19!B$7</f>
        <v>-6.8005917722168643E-2</v>
      </c>
      <c r="C18" s="403">
        <f>(M.19!C18-M.19!C$7)/M.19!C$7</f>
        <v>-3.1785186076763568E-2</v>
      </c>
      <c r="D18" s="403">
        <f>(M.19!D18-M.19!D$7)/M.19!D$7</f>
        <v>-0.2546430056474982</v>
      </c>
      <c r="E18" s="403">
        <f>(M.19!E18-M.19!E$7)/M.19!E$7</f>
        <v>-0.4006397800640395</v>
      </c>
      <c r="F18" s="404">
        <f>(M.19!F18-M.19!F$7)/M.19!F$7</f>
        <v>-0.47376521402606253</v>
      </c>
      <c r="H18"/>
    </row>
    <row r="19" spans="1:13" s="91" customFormat="1" ht="17.100000000000001" customHeight="1" x14ac:dyDescent="0.3">
      <c r="A19" s="120" t="s">
        <v>201</v>
      </c>
      <c r="B19" s="627">
        <f>(M.19!B19-M.19!B$7)/M.19!B$7</f>
        <v>-5.4111743982599332E-2</v>
      </c>
      <c r="C19" s="403">
        <f>(M.19!C19-M.19!C$7)/M.19!C$7</f>
        <v>-1.9318361590877266E-2</v>
      </c>
      <c r="D19" s="403">
        <f>(M.19!D19-M.19!D$7)/M.19!D$7</f>
        <v>-0.22840549807611016</v>
      </c>
      <c r="E19" s="403">
        <f>(M.19!E19-M.19!E$7)/M.19!E$7</f>
        <v>-0.40622234131467211</v>
      </c>
      <c r="F19" s="404">
        <f>(M.19!F19-M.19!F$7)/M.19!F$7</f>
        <v>-0.41869477003868488</v>
      </c>
      <c r="H19"/>
    </row>
    <row r="20" spans="1:13" s="91" customFormat="1" ht="17.100000000000001" customHeight="1" x14ac:dyDescent="0.3">
      <c r="A20" s="120" t="s">
        <v>202</v>
      </c>
      <c r="B20" s="627">
        <f>(M.19!B20-M.19!B$7)/M.19!B$7</f>
        <v>-5.4119035024007785E-2</v>
      </c>
      <c r="C20" s="403">
        <f>(M.19!C20-M.19!C$7)/M.19!C$7</f>
        <v>-1.8707868153668119E-2</v>
      </c>
      <c r="D20" s="403">
        <f>(M.19!D20-M.19!D$7)/M.19!D$7</f>
        <v>-0.25112301920265712</v>
      </c>
      <c r="E20" s="403">
        <f>(M.19!E20-M.19!E$7)/M.19!E$7</f>
        <v>-0.40549115337166103</v>
      </c>
      <c r="F20" s="404">
        <f>(M.19!F20-M.19!F$7)/M.19!F$7</f>
        <v>-0.42305090533594542</v>
      </c>
      <c r="H20"/>
    </row>
    <row r="21" spans="1:13" s="91" customFormat="1" ht="17.100000000000001" customHeight="1" x14ac:dyDescent="0.3">
      <c r="A21" s="120" t="s">
        <v>203</v>
      </c>
      <c r="B21" s="627">
        <f>(M.19!B21-M.19!B$7)/M.19!B$7</f>
        <v>-3.1091554631926404E-2</v>
      </c>
      <c r="C21" s="403">
        <f>(M.19!C21-M.19!C$7)/M.19!C$7</f>
        <v>7.4225536022905934E-3</v>
      </c>
      <c r="D21" s="403">
        <f>(M.19!D21-M.19!D$7)/M.19!D$7</f>
        <v>-0.23140364544542341</v>
      </c>
      <c r="E21" s="403">
        <f>(M.19!E21-M.19!E$7)/M.19!E$7</f>
        <v>-0.39606030947841248</v>
      </c>
      <c r="F21" s="404">
        <f>(M.19!F21-M.19!F$7)/M.19!F$7</f>
        <v>-0.45237351764244854</v>
      </c>
      <c r="H21"/>
    </row>
    <row r="22" spans="1:13" s="91" customFormat="1" ht="17.100000000000001" customHeight="1" x14ac:dyDescent="0.3">
      <c r="A22" s="120" t="s">
        <v>204</v>
      </c>
      <c r="B22" s="627">
        <f>(M.19!B22-M.19!B$7)/M.19!B$7</f>
        <v>-6.5509799687643672E-2</v>
      </c>
      <c r="C22" s="403">
        <f>(M.19!C22-M.19!C$7)/M.19!C$7</f>
        <v>-3.1758278212769581E-2</v>
      </c>
      <c r="D22" s="403">
        <f>(M.19!D22-M.19!D$7)/M.19!D$7</f>
        <v>-0.19351808892421163</v>
      </c>
      <c r="E22" s="403">
        <f>(M.19!E22-M.19!E$7)/M.19!E$7</f>
        <v>-0.36732729277700271</v>
      </c>
      <c r="F22" s="404">
        <f>(M.19!F22-M.19!F$7)/M.19!F$7</f>
        <v>-0.46903999337466284</v>
      </c>
      <c r="H22"/>
    </row>
    <row r="23" spans="1:13" s="91" customFormat="1" ht="17.100000000000001" customHeight="1" x14ac:dyDescent="0.3">
      <c r="A23" s="120" t="s">
        <v>205</v>
      </c>
      <c r="B23" s="627">
        <f>(M.19!B23-M.19!B$7)/M.19!B$7</f>
        <v>-4.3422214822621104E-2</v>
      </c>
      <c r="C23" s="403">
        <f>(M.19!C23-M.19!C$7)/M.19!C$7</f>
        <v>-8.4708684349686578E-3</v>
      </c>
      <c r="D23" s="403">
        <f>(M.19!D23-M.19!D$7)/M.19!D$7</f>
        <v>-0.19740665709818517</v>
      </c>
      <c r="E23" s="403">
        <f>(M.19!E23-M.19!E$7)/M.19!E$7</f>
        <v>-0.33428380896456628</v>
      </c>
      <c r="F23" s="404">
        <f>(M.19!F23-M.19!F$7)/M.19!F$7</f>
        <v>-0.4707094789000385</v>
      </c>
      <c r="H23"/>
    </row>
    <row r="24" spans="1:13" s="91" customFormat="1" ht="17.100000000000001" customHeight="1" x14ac:dyDescent="0.3">
      <c r="A24" s="120" t="s">
        <v>206</v>
      </c>
      <c r="B24" s="627">
        <f>(M.19!B24-M.19!B$7)/M.19!B$7</f>
        <v>-6.6213583205608897E-2</v>
      </c>
      <c r="C24" s="403">
        <f>(M.19!C24-M.19!C$7)/M.19!C$7</f>
        <v>-3.263651981719283E-2</v>
      </c>
      <c r="D24" s="403">
        <f>(M.19!D24-M.19!D$7)/M.19!D$7</f>
        <v>-0.16952468787254488</v>
      </c>
      <c r="E24" s="403">
        <f>(M.19!E24-M.19!E$7)/M.19!E$7</f>
        <v>-0.31719939297916167</v>
      </c>
      <c r="F24" s="404">
        <f>(M.19!F24-M.19!F$7)/M.19!F$7</f>
        <v>-0.51856106356448295</v>
      </c>
      <c r="H24"/>
    </row>
    <row r="25" spans="1:13" s="91" customFormat="1" ht="17.100000000000001" customHeight="1" x14ac:dyDescent="0.3">
      <c r="A25" s="120" t="s">
        <v>207</v>
      </c>
      <c r="B25" s="627">
        <f>(M.19!B25-M.19!B$7)/M.19!B$7</f>
        <v>-0.11853019825774352</v>
      </c>
      <c r="C25" s="403">
        <f>(M.19!C25-M.19!C$7)/M.19!C$7</f>
        <v>-8.9504946687912881E-2</v>
      </c>
      <c r="D25" s="403">
        <f>(M.19!D25-M.19!D$7)/M.19!D$7</f>
        <v>-0.357362324427137</v>
      </c>
      <c r="E25" s="403">
        <f>(M.19!E25-M.19!E$7)/M.19!E$7</f>
        <v>-0.31670582171644135</v>
      </c>
      <c r="F25" s="404">
        <f>(M.19!F25-M.19!F$7)/M.19!F$7</f>
        <v>-0.46454809565334559</v>
      </c>
      <c r="H25"/>
    </row>
    <row r="26" spans="1:13" s="91" customFormat="1" ht="17.100000000000001" customHeight="1" x14ac:dyDescent="0.3">
      <c r="A26" s="129" t="s">
        <v>208</v>
      </c>
      <c r="B26" s="628">
        <f>(M.19!B26-M.19!B$7)/M.19!B$7</f>
        <v>-0.12134100299741402</v>
      </c>
      <c r="C26" s="408">
        <f>(M.19!C26-M.19!C$7)/M.19!C$7</f>
        <v>-9.2134850924830924E-2</v>
      </c>
      <c r="D26" s="408">
        <f>(M.19!D26-M.19!D$7)/M.19!D$7</f>
        <v>-0.34695463934820198</v>
      </c>
      <c r="E26" s="408">
        <f>(M.19!E26-M.19!E$7)/M.19!E$7</f>
        <v>-0.31679091071519405</v>
      </c>
      <c r="F26" s="409">
        <f>(M.19!F26-M.19!F$7)/M.19!F$7</f>
        <v>-0.47879304747545087</v>
      </c>
      <c r="H26"/>
    </row>
    <row r="27" spans="1:13" s="615" customFormat="1" ht="28.8" customHeight="1" x14ac:dyDescent="0.3">
      <c r="A27" s="1098" t="s">
        <v>510</v>
      </c>
      <c r="B27" s="1098"/>
      <c r="C27" s="1098"/>
      <c r="D27" s="1098"/>
      <c r="E27" s="1098"/>
      <c r="F27" s="1098"/>
      <c r="M27" s="625"/>
    </row>
    <row r="28" spans="1:13" s="615" customFormat="1" x14ac:dyDescent="0.3">
      <c r="A28" s="616" t="s">
        <v>525</v>
      </c>
      <c r="D28" s="629"/>
      <c r="G28" s="629"/>
      <c r="M28" s="625"/>
    </row>
    <row r="29" spans="1:13" s="301" customFormat="1" ht="11.4" x14ac:dyDescent="0.2">
      <c r="A29" s="111" t="s">
        <v>526</v>
      </c>
      <c r="B29" s="111"/>
      <c r="C29" s="111"/>
      <c r="D29" s="111"/>
      <c r="E29" s="111"/>
      <c r="F29" s="111"/>
      <c r="H29" s="111"/>
      <c r="I29" s="111"/>
    </row>
    <row r="30" spans="1:13" s="91" customFormat="1" ht="171" hidden="1" customHeight="1" x14ac:dyDescent="0.2">
      <c r="A30" s="111"/>
      <c r="B30" s="112"/>
      <c r="C30" s="112"/>
      <c r="D30" s="112"/>
      <c r="E30" s="112"/>
      <c r="F30" s="112"/>
      <c r="H30" s="112"/>
      <c r="I30" s="112"/>
    </row>
    <row r="31" spans="1:13" ht="29.7" hidden="1" customHeight="1" x14ac:dyDescent="0.3">
      <c r="A31" s="991" t="s">
        <v>529</v>
      </c>
      <c r="B31" s="991"/>
      <c r="C31" s="991"/>
      <c r="D31" s="991"/>
      <c r="E31" s="991"/>
      <c r="F31" s="991"/>
      <c r="H31" s="618"/>
      <c r="I31" s="618"/>
    </row>
    <row r="32" spans="1:13" hidden="1" x14ac:dyDescent="0.3">
      <c r="A32" s="88" t="str">
        <f>A2</f>
        <v>Stand 01.06.2021</v>
      </c>
      <c r="F32" s="67" t="s">
        <v>156</v>
      </c>
    </row>
    <row r="33" spans="1:9" s="91" customFormat="1" ht="11.4" x14ac:dyDescent="0.2">
      <c r="A33" s="112"/>
      <c r="B33" s="112"/>
      <c r="C33" s="112"/>
      <c r="D33" s="112"/>
      <c r="E33" s="112"/>
      <c r="F33" s="112"/>
      <c r="H33" s="112"/>
      <c r="I33" s="112"/>
    </row>
    <row r="34" spans="1:9" s="91" customFormat="1" ht="11.4" x14ac:dyDescent="0.2">
      <c r="A34" s="112"/>
      <c r="B34" s="112"/>
      <c r="C34" s="112"/>
      <c r="D34" s="112"/>
      <c r="E34" s="112"/>
      <c r="F34" s="112"/>
      <c r="H34" s="112"/>
      <c r="I34" s="112"/>
    </row>
    <row r="35" spans="1:9" s="91" customFormat="1" x14ac:dyDescent="0.3">
      <c r="A35" s="114"/>
      <c r="B35"/>
      <c r="C35"/>
      <c r="D35"/>
      <c r="E35"/>
      <c r="F35"/>
      <c r="H35"/>
      <c r="I35"/>
    </row>
    <row r="36" spans="1:9" s="91" customFormat="1" x14ac:dyDescent="0.3">
      <c r="A36" s="114"/>
      <c r="B36"/>
      <c r="C36"/>
      <c r="D36"/>
      <c r="E36"/>
      <c r="F36"/>
      <c r="H36"/>
      <c r="I36"/>
    </row>
    <row r="37" spans="1:9" s="91" customFormat="1" x14ac:dyDescent="0.3">
      <c r="A37" s="114"/>
      <c r="B37"/>
      <c r="C37"/>
      <c r="D37"/>
      <c r="E37"/>
      <c r="F37"/>
      <c r="H37"/>
      <c r="I37"/>
    </row>
    <row r="38" spans="1:9" s="91" customFormat="1" x14ac:dyDescent="0.3">
      <c r="A38" s="114"/>
      <c r="B38"/>
      <c r="C38"/>
      <c r="D38"/>
      <c r="E38"/>
      <c r="F38"/>
      <c r="H38"/>
      <c r="I38"/>
    </row>
    <row r="45" spans="1:9" x14ac:dyDescent="0.3">
      <c r="A45"/>
    </row>
    <row r="46" spans="1:9" x14ac:dyDescent="0.3">
      <c r="A46"/>
    </row>
    <row r="47" spans="1:9" x14ac:dyDescent="0.3">
      <c r="A47"/>
    </row>
    <row r="48" spans="1:9" x14ac:dyDescent="0.3">
      <c r="A48"/>
    </row>
    <row r="49" spans="1:1" x14ac:dyDescent="0.3">
      <c r="A49"/>
    </row>
    <row r="50" spans="1:1" x14ac:dyDescent="0.3">
      <c r="A50"/>
    </row>
    <row r="51" spans="1:1" x14ac:dyDescent="0.3">
      <c r="A51"/>
    </row>
    <row r="52" spans="1:1" x14ac:dyDescent="0.3">
      <c r="A52"/>
    </row>
    <row r="53" spans="1:1" x14ac:dyDescent="0.3">
      <c r="A53"/>
    </row>
    <row r="54" spans="1:1" x14ac:dyDescent="0.3">
      <c r="A54"/>
    </row>
    <row r="55" spans="1:1" x14ac:dyDescent="0.3">
      <c r="A55"/>
    </row>
    <row r="56" spans="1:1" x14ac:dyDescent="0.3">
      <c r="A56"/>
    </row>
    <row r="57" spans="1:1" x14ac:dyDescent="0.3">
      <c r="A57"/>
    </row>
    <row r="58" spans="1:1" x14ac:dyDescent="0.3">
      <c r="A58"/>
    </row>
    <row r="59" spans="1:1" x14ac:dyDescent="0.3">
      <c r="A59"/>
    </row>
    <row r="60" spans="1:1" x14ac:dyDescent="0.3">
      <c r="A60"/>
    </row>
    <row r="61" spans="1:1" x14ac:dyDescent="0.3">
      <c r="A61"/>
    </row>
    <row r="62" spans="1:1" x14ac:dyDescent="0.3">
      <c r="A62"/>
    </row>
    <row r="63" spans="1:1" x14ac:dyDescent="0.3">
      <c r="A63"/>
    </row>
    <row r="64" spans="1:1" x14ac:dyDescent="0.3">
      <c r="A64"/>
    </row>
    <row r="65" spans="1:1" x14ac:dyDescent="0.3">
      <c r="A65"/>
    </row>
    <row r="66" spans="1:1" x14ac:dyDescent="0.3">
      <c r="A66"/>
    </row>
    <row r="67" spans="1:1" x14ac:dyDescent="0.3">
      <c r="A67"/>
    </row>
    <row r="69" spans="1:1" x14ac:dyDescent="0.3">
      <c r="A69"/>
    </row>
    <row r="70" spans="1:1" x14ac:dyDescent="0.3">
      <c r="A70"/>
    </row>
    <row r="71" spans="1:1" x14ac:dyDescent="0.3">
      <c r="A71"/>
    </row>
    <row r="72" spans="1:1" x14ac:dyDescent="0.3">
      <c r="A72"/>
    </row>
  </sheetData>
  <mergeCells count="7">
    <mergeCell ref="A31:F31"/>
    <mergeCell ref="A1:F1"/>
    <mergeCell ref="A3:A5"/>
    <mergeCell ref="B3:B4"/>
    <mergeCell ref="C3:F3"/>
    <mergeCell ref="B5:F5"/>
    <mergeCell ref="A27:F27"/>
  </mergeCells>
  <conditionalFormatting sqref="A6:F26">
    <cfRule type="expression" dxfId="33" priority="1">
      <formula>MOD(ROW(),2)=1</formula>
    </cfRule>
  </conditionalFormatting>
  <hyperlinks>
    <hyperlink ref="F2" location="Inhalt!A72" display="zurück"/>
    <hyperlink ref="F32" location="Inhalt!A69"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
  <sheetViews>
    <sheetView showGridLines="0" view="pageLayout" topLeftCell="D1" zoomScaleNormal="100" workbookViewId="0">
      <selection activeCell="K16" sqref="K16"/>
    </sheetView>
  </sheetViews>
  <sheetFormatPr baseColWidth="10" defaultColWidth="10.44140625" defaultRowHeight="14.4" x14ac:dyDescent="0.3"/>
  <cols>
    <col min="1" max="1" width="12" style="114" customWidth="1"/>
    <col min="2" max="7" width="12" customWidth="1"/>
    <col min="8" max="8" width="12" style="114" customWidth="1"/>
    <col min="9" max="14" width="12" customWidth="1"/>
  </cols>
  <sheetData>
    <row r="1" spans="1:14" ht="29.7" customHeight="1" x14ac:dyDescent="0.3">
      <c r="A1" s="991" t="s">
        <v>530</v>
      </c>
      <c r="B1" s="991"/>
      <c r="C1" s="991"/>
      <c r="D1" s="991"/>
      <c r="E1" s="991"/>
      <c r="F1" s="991"/>
      <c r="G1" s="991"/>
      <c r="H1" s="991" t="str">
        <f>A1</f>
        <v xml:space="preserve">M.21   Änderungen der Emissionen der einzelnen THG in SH und D 2019 gegenüber 1990 </v>
      </c>
      <c r="I1" s="991"/>
      <c r="J1" s="991"/>
      <c r="K1" s="991"/>
      <c r="L1" s="991"/>
      <c r="M1" s="991"/>
      <c r="N1" s="991"/>
    </row>
    <row r="2" spans="1:14" x14ac:dyDescent="0.3">
      <c r="A2" s="115" t="s">
        <v>789</v>
      </c>
      <c r="G2" s="67" t="s">
        <v>156</v>
      </c>
      <c r="H2" s="115" t="str">
        <f>A2</f>
        <v>Stand 01.06.2021</v>
      </c>
      <c r="N2" s="67" t="s">
        <v>156</v>
      </c>
    </row>
    <row r="3" spans="1:14" s="91" customFormat="1" ht="19.2" customHeight="1" x14ac:dyDescent="0.2">
      <c r="A3" s="992" t="s">
        <v>157</v>
      </c>
      <c r="B3" s="1003" t="s">
        <v>531</v>
      </c>
      <c r="C3" s="1004"/>
      <c r="D3" s="1004"/>
      <c r="E3" s="1004"/>
      <c r="F3" s="1003" t="s">
        <v>532</v>
      </c>
      <c r="G3" s="1005"/>
      <c r="H3" s="992" t="s">
        <v>157</v>
      </c>
      <c r="I3" s="1003" t="s">
        <v>533</v>
      </c>
      <c r="J3" s="1004"/>
      <c r="K3" s="1003" t="s">
        <v>534</v>
      </c>
      <c r="L3" s="1004"/>
      <c r="M3" s="1099" t="s">
        <v>330</v>
      </c>
      <c r="N3" s="1100"/>
    </row>
    <row r="4" spans="1:14" s="91" customFormat="1" ht="19.2" customHeight="1" x14ac:dyDescent="0.2">
      <c r="A4" s="993"/>
      <c r="B4" s="1003" t="s">
        <v>535</v>
      </c>
      <c r="C4" s="1004"/>
      <c r="D4" s="1005"/>
      <c r="E4" s="1018" t="s">
        <v>536</v>
      </c>
      <c r="F4" s="1018" t="s">
        <v>535</v>
      </c>
      <c r="G4" s="1073" t="s">
        <v>536</v>
      </c>
      <c r="H4" s="993"/>
      <c r="I4" s="1018" t="s">
        <v>535</v>
      </c>
      <c r="J4" s="1018" t="s">
        <v>536</v>
      </c>
      <c r="K4" s="1018" t="s">
        <v>535</v>
      </c>
      <c r="L4" s="1018" t="s">
        <v>536</v>
      </c>
      <c r="M4" s="1083" t="s">
        <v>537</v>
      </c>
      <c r="N4" s="1073" t="s">
        <v>536</v>
      </c>
    </row>
    <row r="5" spans="1:14" s="91" customFormat="1" ht="49.95" customHeight="1" x14ac:dyDescent="0.2">
      <c r="A5" s="993"/>
      <c r="B5" s="116" t="s">
        <v>538</v>
      </c>
      <c r="C5" s="116" t="s">
        <v>539</v>
      </c>
      <c r="D5" s="117" t="s">
        <v>540</v>
      </c>
      <c r="E5" s="1083"/>
      <c r="F5" s="1083"/>
      <c r="G5" s="1082"/>
      <c r="H5" s="993"/>
      <c r="I5" s="1083"/>
      <c r="J5" s="1083"/>
      <c r="K5" s="1083"/>
      <c r="L5" s="1083"/>
      <c r="M5" s="1083"/>
      <c r="N5" s="1074"/>
    </row>
    <row r="6" spans="1:14" s="91" customFormat="1" ht="19.2" customHeight="1" x14ac:dyDescent="0.2">
      <c r="A6" s="994"/>
      <c r="B6" s="1018" t="s">
        <v>541</v>
      </c>
      <c r="C6" s="1101"/>
      <c r="D6" s="1101"/>
      <c r="E6" s="1019"/>
      <c r="F6" s="1003" t="s">
        <v>508</v>
      </c>
      <c r="G6" s="1005"/>
      <c r="H6" s="994"/>
      <c r="I6" s="1003" t="s">
        <v>508</v>
      </c>
      <c r="J6" s="1004"/>
      <c r="K6" s="1004"/>
      <c r="L6" s="1004"/>
      <c r="M6" s="1004"/>
      <c r="N6" s="1005"/>
    </row>
    <row r="7" spans="1:14" s="91" customFormat="1" ht="8.6999999999999993" customHeight="1" x14ac:dyDescent="0.2">
      <c r="A7" s="630"/>
      <c r="B7" s="631"/>
      <c r="C7" s="632"/>
      <c r="D7" s="632"/>
      <c r="E7" s="632"/>
      <c r="F7" s="633"/>
      <c r="G7" s="634"/>
      <c r="H7" s="630"/>
      <c r="I7" s="633"/>
      <c r="J7" s="633"/>
      <c r="K7" s="633"/>
      <c r="L7" s="633"/>
      <c r="M7" s="633"/>
      <c r="N7" s="634"/>
    </row>
    <row r="8" spans="1:14" ht="16.5" customHeight="1" x14ac:dyDescent="0.3">
      <c r="A8" s="635" t="s">
        <v>189</v>
      </c>
      <c r="B8" s="636">
        <v>26674.265984459489</v>
      </c>
      <c r="C8" s="637">
        <v>31957.945635382857</v>
      </c>
      <c r="D8" s="637">
        <v>159.09859139061771</v>
      </c>
      <c r="E8" s="637">
        <v>1052476.8348697026</v>
      </c>
      <c r="F8" s="637">
        <v>4523.2627961965163</v>
      </c>
      <c r="G8" s="638">
        <v>117807.45062656379</v>
      </c>
      <c r="H8" s="635" t="s">
        <v>189</v>
      </c>
      <c r="I8" s="637">
        <v>2738.0757145878356</v>
      </c>
      <c r="J8" s="637">
        <v>64897.202656565707</v>
      </c>
      <c r="K8" s="637">
        <v>441.2249367910992</v>
      </c>
      <c r="L8" s="637">
        <v>13395.430728156602</v>
      </c>
      <c r="M8" s="637">
        <v>34535.928023425557</v>
      </c>
      <c r="N8" s="638">
        <v>1248576.9188809886</v>
      </c>
    </row>
    <row r="9" spans="1:14" ht="16.5" hidden="1" customHeight="1" x14ac:dyDescent="0.3">
      <c r="A9" s="635" t="s">
        <v>226</v>
      </c>
      <c r="B9" s="636">
        <v>26288.035137697374</v>
      </c>
      <c r="C9" s="637">
        <v>33072.714766558616</v>
      </c>
      <c r="D9" s="637">
        <v>158.20273111235878</v>
      </c>
      <c r="E9" s="637">
        <v>1014224.5208819603</v>
      </c>
      <c r="F9" s="637">
        <v>4487.7179024441248</v>
      </c>
      <c r="G9" s="638">
        <v>112298.39324711966</v>
      </c>
      <c r="H9" s="635" t="s">
        <v>226</v>
      </c>
      <c r="I9" s="637">
        <v>2702.5308208354445</v>
      </c>
      <c r="J9" s="637">
        <v>62702.722601864276</v>
      </c>
      <c r="K9" s="637">
        <v>423.06419340968597</v>
      </c>
      <c r="L9" s="637">
        <v>12834.90929377873</v>
      </c>
      <c r="M9" s="637">
        <v>34059.550785498992</v>
      </c>
      <c r="N9" s="638">
        <v>1202060.546024723</v>
      </c>
    </row>
    <row r="10" spans="1:14" ht="16.5" hidden="1" customHeight="1" x14ac:dyDescent="0.3">
      <c r="A10" s="635" t="s">
        <v>227</v>
      </c>
      <c r="B10" s="636">
        <v>26652.124527586191</v>
      </c>
      <c r="C10" s="637">
        <v>32773.136161796625</v>
      </c>
      <c r="D10" s="637">
        <v>164.66222444954366</v>
      </c>
      <c r="E10" s="637">
        <v>965893.26177731331</v>
      </c>
      <c r="F10" s="637">
        <v>4452.1730086917332</v>
      </c>
      <c r="G10" s="638">
        <v>108788.03497902036</v>
      </c>
      <c r="H10" s="635" t="s">
        <v>227</v>
      </c>
      <c r="I10" s="637">
        <v>2666.9859270830534</v>
      </c>
      <c r="J10" s="637">
        <v>64191.753720418943</v>
      </c>
      <c r="K10" s="637">
        <v>439.73434452317503</v>
      </c>
      <c r="L10" s="637">
        <v>13306.773670414963</v>
      </c>
      <c r="M10" s="637">
        <v>34375.680032333701</v>
      </c>
      <c r="N10" s="638">
        <v>1152179.8241471676</v>
      </c>
    </row>
    <row r="11" spans="1:14" ht="16.5" hidden="1" customHeight="1" x14ac:dyDescent="0.3">
      <c r="A11" s="635" t="s">
        <v>228</v>
      </c>
      <c r="B11" s="636">
        <v>27468.036011894874</v>
      </c>
      <c r="C11" s="637">
        <v>32903.737246053963</v>
      </c>
      <c r="D11" s="637">
        <v>155.5238459780544</v>
      </c>
      <c r="E11" s="637">
        <v>956132.11570396053</v>
      </c>
      <c r="F11" s="637">
        <v>4416.6281149393417</v>
      </c>
      <c r="G11" s="638">
        <v>109547.43337458842</v>
      </c>
      <c r="H11" s="635" t="s">
        <v>228</v>
      </c>
      <c r="I11" s="637">
        <v>2631.4410333306623</v>
      </c>
      <c r="J11" s="637">
        <v>61071.90956717739</v>
      </c>
      <c r="K11" s="637">
        <v>532.99601644022152</v>
      </c>
      <c r="L11" s="637">
        <v>16093.807272578406</v>
      </c>
      <c r="M11" s="637">
        <v>35204.625022583154</v>
      </c>
      <c r="N11" s="638">
        <v>1142845.2659183047</v>
      </c>
    </row>
    <row r="12" spans="1:14" ht="16.5" hidden="1" customHeight="1" x14ac:dyDescent="0.3">
      <c r="A12" s="635" t="s">
        <v>229</v>
      </c>
      <c r="B12" s="636">
        <v>26943.497384155482</v>
      </c>
      <c r="C12" s="637">
        <v>31950.119678652507</v>
      </c>
      <c r="D12" s="637">
        <v>151.60682407833451</v>
      </c>
      <c r="E12" s="637">
        <v>939814.62940062874</v>
      </c>
      <c r="F12" s="637">
        <v>4381.0832211869501</v>
      </c>
      <c r="G12" s="638">
        <v>105756.00137561467</v>
      </c>
      <c r="H12" s="635" t="s">
        <v>229</v>
      </c>
      <c r="I12" s="637">
        <v>2595.8961395782712</v>
      </c>
      <c r="J12" s="637">
        <v>62798.353745334498</v>
      </c>
      <c r="K12" s="637">
        <v>547.41745716110256</v>
      </c>
      <c r="L12" s="637">
        <v>16495.877859001594</v>
      </c>
      <c r="M12" s="637">
        <v>34619.501026160135</v>
      </c>
      <c r="N12" s="638">
        <v>1124864.8623805793</v>
      </c>
    </row>
    <row r="13" spans="1:14" ht="16.5" customHeight="1" x14ac:dyDescent="0.3">
      <c r="A13" s="635" t="s">
        <v>190</v>
      </c>
      <c r="B13" s="636">
        <v>25549.066937714051</v>
      </c>
      <c r="C13" s="637">
        <v>30732.977275635811</v>
      </c>
      <c r="D13" s="637">
        <v>159.52314212967039</v>
      </c>
      <c r="E13" s="637">
        <v>938968.40815141238</v>
      </c>
      <c r="F13" s="637">
        <v>4345.5383274345604</v>
      </c>
      <c r="G13" s="638">
        <v>103447.38685161294</v>
      </c>
      <c r="H13" s="635" t="s">
        <v>190</v>
      </c>
      <c r="I13" s="637">
        <v>2488.3454144215602</v>
      </c>
      <c r="J13" s="637">
        <v>61047.895726133545</v>
      </c>
      <c r="K13" s="637">
        <v>568.82073905645939</v>
      </c>
      <c r="L13" s="637">
        <v>17091.557003055903</v>
      </c>
      <c r="M13" s="637">
        <v>33111.294560756302</v>
      </c>
      <c r="N13" s="638">
        <v>1120555.2477322149</v>
      </c>
    </row>
    <row r="14" spans="1:14" ht="16.5" hidden="1" customHeight="1" x14ac:dyDescent="0.3">
      <c r="A14" s="635" t="s">
        <v>230</v>
      </c>
      <c r="B14" s="636">
        <v>25934.428229990295</v>
      </c>
      <c r="C14" s="637">
        <v>31574.657274190966</v>
      </c>
      <c r="D14" s="637">
        <v>176.7580539031828</v>
      </c>
      <c r="E14" s="637">
        <v>959151.30805183726</v>
      </c>
      <c r="F14" s="637">
        <v>4257.0319615479284</v>
      </c>
      <c r="G14" s="638">
        <v>100907.46559957422</v>
      </c>
      <c r="H14" s="635" t="s">
        <v>230</v>
      </c>
      <c r="I14" s="637">
        <v>2399.8390485349282</v>
      </c>
      <c r="J14" s="637">
        <v>62638.352991939195</v>
      </c>
      <c r="K14" s="637">
        <v>537.39644027601264</v>
      </c>
      <c r="L14" s="637">
        <v>16089.010102865441</v>
      </c>
      <c r="M14" s="637">
        <v>33305.453734252347</v>
      </c>
      <c r="N14" s="638">
        <v>1138786.1367462163</v>
      </c>
    </row>
    <row r="15" spans="1:14" ht="16.5" hidden="1" customHeight="1" x14ac:dyDescent="0.3">
      <c r="A15" s="635" t="s">
        <v>231</v>
      </c>
      <c r="B15" s="636">
        <v>25426.467818813471</v>
      </c>
      <c r="C15" s="637">
        <v>30616.367490939556</v>
      </c>
      <c r="D15" s="637">
        <v>179.85262578520607</v>
      </c>
      <c r="E15" s="637">
        <v>931324.20077969984</v>
      </c>
      <c r="F15" s="637">
        <v>4168.5255956612964</v>
      </c>
      <c r="G15" s="638">
        <v>96510.364482310892</v>
      </c>
      <c r="H15" s="635" t="s">
        <v>231</v>
      </c>
      <c r="I15" s="637">
        <v>2311.3326826482962</v>
      </c>
      <c r="J15" s="637">
        <v>59762.493192299982</v>
      </c>
      <c r="K15" s="637">
        <v>546.41105987692538</v>
      </c>
      <c r="L15" s="637">
        <v>16283.886494406679</v>
      </c>
      <c r="M15" s="637">
        <v>32632.589782785195</v>
      </c>
      <c r="N15" s="638">
        <v>1103880.9449487175</v>
      </c>
    </row>
    <row r="16" spans="1:14" ht="16.5" hidden="1" customHeight="1" x14ac:dyDescent="0.3">
      <c r="A16" s="635" t="s">
        <v>232</v>
      </c>
      <c r="B16" s="636">
        <v>25182.163115611227</v>
      </c>
      <c r="C16" s="637">
        <v>29791.673438321937</v>
      </c>
      <c r="D16" s="637">
        <v>188.66461871340863</v>
      </c>
      <c r="E16" s="637">
        <v>923356.69107081601</v>
      </c>
      <c r="F16" s="637">
        <v>4080.0192297746644</v>
      </c>
      <c r="G16" s="638">
        <v>91593.676640810416</v>
      </c>
      <c r="H16" s="635" t="s">
        <v>232</v>
      </c>
      <c r="I16" s="637">
        <v>2222.8263167616642</v>
      </c>
      <c r="J16" s="637">
        <v>47022.10003640077</v>
      </c>
      <c r="K16" s="637">
        <v>566.42079799678902</v>
      </c>
      <c r="L16" s="637">
        <v>16803.164171732758</v>
      </c>
      <c r="M16" s="637">
        <v>32240.094078857757</v>
      </c>
      <c r="N16" s="638">
        <v>1078775.63191976</v>
      </c>
    </row>
    <row r="17" spans="1:14" ht="16.5" hidden="1" customHeight="1" x14ac:dyDescent="0.3">
      <c r="A17" s="635" t="s">
        <v>233</v>
      </c>
      <c r="B17" s="636">
        <v>24619.524755185779</v>
      </c>
      <c r="C17" s="637">
        <v>29121.836335409556</v>
      </c>
      <c r="D17" s="637">
        <v>201.19037234693533</v>
      </c>
      <c r="E17" s="637">
        <v>895874.33367023943</v>
      </c>
      <c r="F17" s="637">
        <v>3991.5128638880324</v>
      </c>
      <c r="G17" s="638">
        <v>90694.137179771584</v>
      </c>
      <c r="H17" s="635" t="s">
        <v>233</v>
      </c>
      <c r="I17" s="637">
        <v>2134.3199508750322</v>
      </c>
      <c r="J17" s="637">
        <v>43281.690139259255</v>
      </c>
      <c r="K17" s="637">
        <v>510.03855765959599</v>
      </c>
      <c r="L17" s="637">
        <v>15077.282730551149</v>
      </c>
      <c r="M17" s="637">
        <v>31456.586499955374</v>
      </c>
      <c r="N17" s="638">
        <v>1044927.4437198214</v>
      </c>
    </row>
    <row r="18" spans="1:14" ht="16.5" customHeight="1" x14ac:dyDescent="0.3">
      <c r="A18" s="635" t="s">
        <v>191</v>
      </c>
      <c r="B18" s="636">
        <v>24140.108887076687</v>
      </c>
      <c r="C18" s="637">
        <v>29129.867146259108</v>
      </c>
      <c r="D18" s="637">
        <v>213.16942381179746</v>
      </c>
      <c r="E18" s="637">
        <v>899852.05638672668</v>
      </c>
      <c r="F18" s="637">
        <v>3903.0064980013995</v>
      </c>
      <c r="G18" s="638">
        <v>86739.234057903901</v>
      </c>
      <c r="H18" s="635" t="s">
        <v>191</v>
      </c>
      <c r="I18" s="637">
        <v>2528.7776566106922</v>
      </c>
      <c r="J18" s="637">
        <v>42727.470719853212</v>
      </c>
      <c r="K18" s="637">
        <v>451.19170233996414</v>
      </c>
      <c r="L18" s="637">
        <v>13293.325962750223</v>
      </c>
      <c r="M18" s="637">
        <v>31236.25416784054</v>
      </c>
      <c r="N18" s="638">
        <v>1042612.087127234</v>
      </c>
    </row>
    <row r="19" spans="1:14" ht="16.5" hidden="1" customHeight="1" x14ac:dyDescent="0.3">
      <c r="A19" s="635" t="s">
        <v>234</v>
      </c>
      <c r="B19" s="636">
        <v>25834.59385508969</v>
      </c>
      <c r="C19" s="637">
        <v>30450.691840052339</v>
      </c>
      <c r="D19" s="637">
        <v>212.11640458768264</v>
      </c>
      <c r="E19" s="637">
        <v>916648.52210223896</v>
      </c>
      <c r="F19" s="637">
        <v>3878.0748695487814</v>
      </c>
      <c r="G19" s="638">
        <v>83229.999710161748</v>
      </c>
      <c r="H19" s="635" t="s">
        <v>234</v>
      </c>
      <c r="I19" s="637">
        <v>2503.8460281580742</v>
      </c>
      <c r="J19" s="637">
        <v>44839.514921586786</v>
      </c>
      <c r="K19" s="637">
        <v>477.80524432699315</v>
      </c>
      <c r="L19" s="637">
        <v>14027.022540697992</v>
      </c>
      <c r="M19" s="637">
        <v>32906.436401711224</v>
      </c>
      <c r="N19" s="638">
        <v>1058745.0592746856</v>
      </c>
    </row>
    <row r="20" spans="1:14" ht="16.5" hidden="1" customHeight="1" x14ac:dyDescent="0.3">
      <c r="A20" s="635" t="s">
        <v>235</v>
      </c>
      <c r="B20" s="636">
        <v>23928.133140948881</v>
      </c>
      <c r="C20" s="637">
        <v>28754.494350025925</v>
      </c>
      <c r="D20" s="637">
        <v>203.49120636534269</v>
      </c>
      <c r="E20" s="637">
        <v>899971.39878908359</v>
      </c>
      <c r="F20" s="637">
        <v>3853.1432410961634</v>
      </c>
      <c r="G20" s="638">
        <v>79299.55062629313</v>
      </c>
      <c r="H20" s="635" t="s">
        <v>235</v>
      </c>
      <c r="I20" s="637">
        <v>2478.9143997054562</v>
      </c>
      <c r="J20" s="637">
        <v>43813.080682330103</v>
      </c>
      <c r="K20" s="637">
        <v>483.71217757016586</v>
      </c>
      <c r="L20" s="637">
        <v>14150.541199116466</v>
      </c>
      <c r="M20" s="637">
        <v>30947.394165686012</v>
      </c>
      <c r="N20" s="638">
        <v>1037234.5712968233</v>
      </c>
    </row>
    <row r="21" spans="1:14" ht="16.5" hidden="1" customHeight="1" x14ac:dyDescent="0.3">
      <c r="A21" s="635" t="s">
        <v>192</v>
      </c>
      <c r="B21" s="636">
        <v>24062.552961615354</v>
      </c>
      <c r="C21" s="637">
        <v>29126.584033387284</v>
      </c>
      <c r="D21" s="637">
        <v>200.85680727109423</v>
      </c>
      <c r="E21" s="637">
        <v>901151.90266583045</v>
      </c>
      <c r="F21" s="637">
        <v>3828.2116126435458</v>
      </c>
      <c r="G21" s="638">
        <v>75974.356100181511</v>
      </c>
      <c r="H21" s="635" t="s">
        <v>192</v>
      </c>
      <c r="I21" s="637">
        <v>2415.948130926969</v>
      </c>
      <c r="J21" s="637">
        <v>43463.169776466471</v>
      </c>
      <c r="K21" s="637">
        <v>464.61408969413856</v>
      </c>
      <c r="L21" s="637">
        <v>13548.14698838959</v>
      </c>
      <c r="M21" s="637">
        <v>30972.183602151104</v>
      </c>
      <c r="N21" s="638">
        <v>1034137.5755308679</v>
      </c>
    </row>
    <row r="22" spans="1:14" ht="16.5" hidden="1" customHeight="1" x14ac:dyDescent="0.3">
      <c r="A22" s="635" t="s">
        <v>193</v>
      </c>
      <c r="B22" s="636">
        <v>22885.33040240869</v>
      </c>
      <c r="C22" s="637">
        <v>28065.521293950154</v>
      </c>
      <c r="D22" s="637">
        <v>193.54090633540761</v>
      </c>
      <c r="E22" s="637">
        <v>887089.1273059292</v>
      </c>
      <c r="F22" s="637">
        <v>3726.0609797181546</v>
      </c>
      <c r="G22" s="638">
        <v>71056.357427473224</v>
      </c>
      <c r="H22" s="635" t="s">
        <v>193</v>
      </c>
      <c r="I22" s="637">
        <v>2449.4267427934742</v>
      </c>
      <c r="J22" s="637">
        <v>45392.04309941519</v>
      </c>
      <c r="K22" s="637">
        <v>481.04654770862572</v>
      </c>
      <c r="L22" s="637">
        <v>13988.220523691753</v>
      </c>
      <c r="M22" s="637">
        <v>29735.405578964353</v>
      </c>
      <c r="N22" s="638">
        <v>1017525.7483565093</v>
      </c>
    </row>
    <row r="23" spans="1:14" ht="16.5" customHeight="1" x14ac:dyDescent="0.3">
      <c r="A23" s="635" t="s">
        <v>194</v>
      </c>
      <c r="B23" s="636">
        <v>22111.629683531006</v>
      </c>
      <c r="C23" s="637">
        <v>27271.502011387474</v>
      </c>
      <c r="D23" s="637">
        <v>189.28693687166395</v>
      </c>
      <c r="E23" s="637">
        <v>866697.22416572447</v>
      </c>
      <c r="F23" s="637">
        <v>3653.1511954295825</v>
      </c>
      <c r="G23" s="638">
        <v>67888.823305384518</v>
      </c>
      <c r="H23" s="635" t="s">
        <v>194</v>
      </c>
      <c r="I23" s="637">
        <v>2458.1079270125924</v>
      </c>
      <c r="J23" s="637">
        <v>43759.846387646969</v>
      </c>
      <c r="K23" s="637">
        <v>489.08190450593941</v>
      </c>
      <c r="L23" s="637">
        <v>14183.620760019625</v>
      </c>
      <c r="M23" s="637">
        <v>28901.257647350783</v>
      </c>
      <c r="N23" s="638">
        <v>992529.51461877557</v>
      </c>
    </row>
    <row r="24" spans="1:14" ht="16.5" hidden="1" customHeight="1" x14ac:dyDescent="0.3">
      <c r="A24" s="635" t="s">
        <v>195</v>
      </c>
      <c r="B24" s="636">
        <v>22230.630382108018</v>
      </c>
      <c r="C24" s="637">
        <v>27370.552714553876</v>
      </c>
      <c r="D24" s="637">
        <v>191.41690387212822</v>
      </c>
      <c r="E24" s="637">
        <v>878320.43033146986</v>
      </c>
      <c r="F24" s="637">
        <v>3605.6356432514322</v>
      </c>
      <c r="G24" s="638">
        <v>64123.3546301557</v>
      </c>
      <c r="H24" s="635" t="s">
        <v>195</v>
      </c>
      <c r="I24" s="637">
        <v>2399.9569431211658</v>
      </c>
      <c r="J24" s="637">
        <v>42793.347636946441</v>
      </c>
      <c r="K24" s="637">
        <v>488.01358108334608</v>
      </c>
      <c r="L24" s="637">
        <v>14117.541030585428</v>
      </c>
      <c r="M24" s="637">
        <v>28915.653453436091</v>
      </c>
      <c r="N24" s="638">
        <v>999354.67362915748</v>
      </c>
    </row>
    <row r="25" spans="1:14" ht="16.5" hidden="1" customHeight="1" x14ac:dyDescent="0.3">
      <c r="A25" s="635" t="s">
        <v>196</v>
      </c>
      <c r="B25" s="636">
        <v>19879.420359730761</v>
      </c>
      <c r="C25" s="637">
        <v>25743.63074434581</v>
      </c>
      <c r="D25" s="637">
        <v>197.15586338099641</v>
      </c>
      <c r="E25" s="637">
        <v>851624.3287334143</v>
      </c>
      <c r="F25" s="637">
        <v>3591.1231469873637</v>
      </c>
      <c r="G25" s="638">
        <v>62134.942901421324</v>
      </c>
      <c r="H25" s="635" t="s">
        <v>196</v>
      </c>
      <c r="I25" s="637">
        <v>2454.4020720261574</v>
      </c>
      <c r="J25" s="637">
        <v>45816.743879087</v>
      </c>
      <c r="K25" s="637">
        <v>491.84262354772693</v>
      </c>
      <c r="L25" s="637">
        <v>14192.611726404033</v>
      </c>
      <c r="M25" s="637">
        <v>26613.944065673008</v>
      </c>
      <c r="N25" s="638">
        <v>973768.62724032672</v>
      </c>
    </row>
    <row r="26" spans="1:14" ht="16.5" hidden="1" customHeight="1" x14ac:dyDescent="0.3">
      <c r="A26" s="635" t="s">
        <v>197</v>
      </c>
      <c r="B26" s="636">
        <v>21577.369084942875</v>
      </c>
      <c r="C26" s="637">
        <v>26140.855438770515</v>
      </c>
      <c r="D26" s="637">
        <v>204.62617116073022</v>
      </c>
      <c r="E26" s="637">
        <v>854927.14547316427</v>
      </c>
      <c r="F26" s="637">
        <v>3607.7610118969924</v>
      </c>
      <c r="G26" s="638">
        <v>61053.028678297298</v>
      </c>
      <c r="H26" s="635" t="s">
        <v>197</v>
      </c>
      <c r="I26" s="637">
        <v>2473.8542248223339</v>
      </c>
      <c r="J26" s="637">
        <v>44568.116775712821</v>
      </c>
      <c r="K26" s="637">
        <v>494.35459502413227</v>
      </c>
      <c r="L26" s="637">
        <v>14232.055247311444</v>
      </c>
      <c r="M26" s="637">
        <v>28357.965087847064</v>
      </c>
      <c r="N26" s="638">
        <v>974780.34617448587</v>
      </c>
    </row>
    <row r="27" spans="1:14" ht="16.5" hidden="1" customHeight="1" x14ac:dyDescent="0.3">
      <c r="A27" s="635" t="s">
        <v>198</v>
      </c>
      <c r="B27" s="636">
        <v>20688.881875014653</v>
      </c>
      <c r="C27" s="637">
        <v>24320.308123303395</v>
      </c>
      <c r="D27" s="637">
        <v>192.54213593563054</v>
      </c>
      <c r="E27" s="637">
        <v>790294.71893557056</v>
      </c>
      <c r="F27" s="637">
        <v>3648.6772189968742</v>
      </c>
      <c r="G27" s="638">
        <v>58631.641012485772</v>
      </c>
      <c r="H27" s="635" t="s">
        <v>198</v>
      </c>
      <c r="I27" s="637">
        <v>2513.5963648150714</v>
      </c>
      <c r="J27" s="637">
        <v>45072.293491348828</v>
      </c>
      <c r="K27" s="637">
        <v>511.28159843109944</v>
      </c>
      <c r="L27" s="637">
        <v>14689.791596607925</v>
      </c>
      <c r="M27" s="637">
        <v>27554.979193193325</v>
      </c>
      <c r="N27" s="638">
        <v>908688.44503601303</v>
      </c>
    </row>
    <row r="28" spans="1:14" ht="16.5" customHeight="1" x14ac:dyDescent="0.3">
      <c r="A28" s="635" t="s">
        <v>199</v>
      </c>
      <c r="B28" s="636">
        <v>21322.056253132203</v>
      </c>
      <c r="C28" s="637">
        <v>25199.255434181894</v>
      </c>
      <c r="D28" s="637">
        <v>204.38752787033755</v>
      </c>
      <c r="E28" s="637">
        <v>832949.10778969852</v>
      </c>
      <c r="F28" s="637">
        <v>3546.3652810680383</v>
      </c>
      <c r="G28" s="638">
        <v>57607.537339351642</v>
      </c>
      <c r="H28" s="635" t="s">
        <v>199</v>
      </c>
      <c r="I28" s="637">
        <v>2506.9651471535362</v>
      </c>
      <c r="J28" s="637">
        <v>37001.921778723517</v>
      </c>
      <c r="K28" s="637">
        <v>496.82800395381201</v>
      </c>
      <c r="L28" s="637">
        <v>14246.76845598378</v>
      </c>
      <c r="M28" s="637">
        <v>28076.602213177928</v>
      </c>
      <c r="N28" s="638">
        <v>941805.33536375733</v>
      </c>
    </row>
    <row r="29" spans="1:14" ht="16.5" hidden="1" customHeight="1" x14ac:dyDescent="0.3">
      <c r="A29" s="635" t="s">
        <v>200</v>
      </c>
      <c r="B29" s="636">
        <v>19797.605903858432</v>
      </c>
      <c r="C29" s="637">
        <v>24753.91735795794</v>
      </c>
      <c r="D29" s="637">
        <v>208.16493710353879</v>
      </c>
      <c r="E29" s="637">
        <v>809216.91909081012</v>
      </c>
      <c r="F29" s="637">
        <v>3449.3145727358815</v>
      </c>
      <c r="G29" s="638">
        <v>56512.601359363791</v>
      </c>
      <c r="H29" s="635" t="s">
        <v>200</v>
      </c>
      <c r="I29" s="637">
        <v>2548.2727072209791</v>
      </c>
      <c r="J29" s="637">
        <v>37116.94670003502</v>
      </c>
      <c r="K29" s="637">
        <v>503.43553980490231</v>
      </c>
      <c r="L29" s="637">
        <v>14427.131374520004</v>
      </c>
      <c r="M29" s="637">
        <v>26506.793660723732</v>
      </c>
      <c r="N29" s="638">
        <v>917273.59852472891</v>
      </c>
    </row>
    <row r="30" spans="1:14" ht="16.5" hidden="1" customHeight="1" x14ac:dyDescent="0.3">
      <c r="A30" s="635" t="s">
        <v>201</v>
      </c>
      <c r="B30" s="636">
        <v>20561.304819648973</v>
      </c>
      <c r="C30" s="637">
        <v>24773.814633753405</v>
      </c>
      <c r="D30" s="637">
        <v>239.12566497563762</v>
      </c>
      <c r="E30" s="637">
        <v>813984.65448538086</v>
      </c>
      <c r="F30" s="637">
        <v>3523.4527177297873</v>
      </c>
      <c r="G30" s="638">
        <v>57237.181242771534</v>
      </c>
      <c r="H30" s="635" t="s">
        <v>201</v>
      </c>
      <c r="I30" s="637">
        <v>2586.1517257410601</v>
      </c>
      <c r="J30" s="637">
        <v>37502.02567217574</v>
      </c>
      <c r="K30" s="637">
        <v>509.72641508643176</v>
      </c>
      <c r="L30" s="637">
        <v>14618.165416929456</v>
      </c>
      <c r="M30" s="637">
        <v>27419.761343181886</v>
      </c>
      <c r="N30" s="638">
        <v>923342.02681725752</v>
      </c>
    </row>
    <row r="31" spans="1:14" ht="16.5" hidden="1" customHeight="1" x14ac:dyDescent="0.3">
      <c r="A31" s="635" t="s">
        <v>202</v>
      </c>
      <c r="B31" s="636">
        <v>20855.562635638878</v>
      </c>
      <c r="C31" s="637">
        <v>25395.425337407072</v>
      </c>
      <c r="D31" s="637">
        <v>262.25849670066543</v>
      </c>
      <c r="E31" s="637">
        <v>831453.83805620868</v>
      </c>
      <c r="F31" s="637">
        <v>3547.5397411812573</v>
      </c>
      <c r="G31" s="638">
        <v>56564.161220708367</v>
      </c>
      <c r="H31" s="635" t="s">
        <v>202</v>
      </c>
      <c r="I31" s="637">
        <v>2585.9215863100658</v>
      </c>
      <c r="J31" s="637">
        <v>37738.380467570809</v>
      </c>
      <c r="K31" s="637">
        <v>511.14631074893578</v>
      </c>
      <c r="L31" s="637">
        <v>14663.159679652332</v>
      </c>
      <c r="M31" s="637">
        <v>27762.428770579805</v>
      </c>
      <c r="N31" s="638">
        <v>940419.53942414024</v>
      </c>
    </row>
    <row r="32" spans="1:14" ht="16.5" hidden="1" customHeight="1" x14ac:dyDescent="0.3">
      <c r="A32" s="635" t="s">
        <v>203</v>
      </c>
      <c r="B32" s="636">
        <v>19821.483031832027</v>
      </c>
      <c r="C32" s="637">
        <v>23936.541150782665</v>
      </c>
      <c r="D32" s="637">
        <v>287.52617177020983</v>
      </c>
      <c r="E32" s="637">
        <v>792587.77032044902</v>
      </c>
      <c r="F32" s="637">
        <v>3512.4238980010632</v>
      </c>
      <c r="G32" s="638">
        <v>55395.151704377473</v>
      </c>
      <c r="H32" s="635" t="s">
        <v>203</v>
      </c>
      <c r="I32" s="637">
        <v>2647.0326790785043</v>
      </c>
      <c r="J32" s="637">
        <v>38598.536546737378</v>
      </c>
      <c r="K32" s="637">
        <v>511.58990025969734</v>
      </c>
      <c r="L32" s="637">
        <v>14673.685952706281</v>
      </c>
      <c r="M32" s="637">
        <v>26780.055680941499</v>
      </c>
      <c r="N32" s="638">
        <v>901255.1445242702</v>
      </c>
    </row>
    <row r="33" spans="1:14" ht="16.5" customHeight="1" x14ac:dyDescent="0.3">
      <c r="A33" s="635" t="s">
        <v>204</v>
      </c>
      <c r="B33" s="636">
        <v>19355.250136337083</v>
      </c>
      <c r="C33" s="637">
        <v>23077.762464455624</v>
      </c>
      <c r="D33" s="637">
        <v>281.14408067876417</v>
      </c>
      <c r="E33" s="637">
        <v>795610.21464753943</v>
      </c>
      <c r="F33" s="637">
        <v>3470.0471646707647</v>
      </c>
      <c r="G33" s="638">
        <v>55094.193225264971</v>
      </c>
      <c r="H33" s="635" t="s">
        <v>204</v>
      </c>
      <c r="I33" s="637">
        <v>2552.7768019611544</v>
      </c>
      <c r="J33" s="637">
        <v>38431.774380080271</v>
      </c>
      <c r="K33" s="637">
        <v>526.7598065189535</v>
      </c>
      <c r="L33" s="637">
        <v>15125.629513847469</v>
      </c>
      <c r="M33" s="637">
        <v>26185.977990166721</v>
      </c>
      <c r="N33" s="638">
        <v>904261.81176673225</v>
      </c>
    </row>
    <row r="34" spans="1:14" s="91" customFormat="1" ht="16.5" customHeight="1" x14ac:dyDescent="0.2">
      <c r="A34" s="364">
        <v>2016</v>
      </c>
      <c r="B34" s="636">
        <v>19352.290409478454</v>
      </c>
      <c r="C34" s="637">
        <v>22914.196564486861</v>
      </c>
      <c r="D34" s="637">
        <v>268.29155832082756</v>
      </c>
      <c r="E34" s="637">
        <v>800686.63201326539</v>
      </c>
      <c r="F34" s="637">
        <v>3455.385655526024</v>
      </c>
      <c r="G34" s="639">
        <v>53793.165582496797</v>
      </c>
      <c r="H34" s="364">
        <v>2016</v>
      </c>
      <c r="I34" s="637">
        <v>2613.1069714336804</v>
      </c>
      <c r="J34" s="637">
        <v>38237.880464463204</v>
      </c>
      <c r="K34" s="637">
        <v>531.55727344215995</v>
      </c>
      <c r="L34" s="637">
        <v>15250.228022237308</v>
      </c>
      <c r="M34" s="637">
        <v>26220.631868201144</v>
      </c>
      <c r="N34" s="638">
        <v>907967.90608246275</v>
      </c>
    </row>
    <row r="35" spans="1:14" s="91" customFormat="1" ht="16.5" customHeight="1" x14ac:dyDescent="0.2">
      <c r="A35" s="364">
        <v>2017</v>
      </c>
      <c r="B35" s="636">
        <v>19733.781167729881</v>
      </c>
      <c r="C35" s="637">
        <v>23104.916954843313</v>
      </c>
      <c r="D35" s="637">
        <v>263.80171572633083</v>
      </c>
      <c r="E35" s="637">
        <v>785882.91836422577</v>
      </c>
      <c r="F35" s="637">
        <v>3450.1606697568282</v>
      </c>
      <c r="G35" s="639">
        <v>53168.45088557103</v>
      </c>
      <c r="H35" s="364">
        <v>2017</v>
      </c>
      <c r="I35" s="637">
        <v>2549.5434026760022</v>
      </c>
      <c r="J35" s="637">
        <v>37607.473147534685</v>
      </c>
      <c r="K35" s="637">
        <v>538.260641243598</v>
      </c>
      <c r="L35" s="637">
        <v>15416.82452277401</v>
      </c>
      <c r="M35" s="637">
        <v>26535.547597132638</v>
      </c>
      <c r="N35" s="638">
        <v>892075.66692010546</v>
      </c>
    </row>
    <row r="36" spans="1:14" s="91" customFormat="1" ht="16.5" customHeight="1" x14ac:dyDescent="0.2">
      <c r="A36" s="364">
        <v>2018</v>
      </c>
      <c r="B36" s="636">
        <v>19672.290204132398</v>
      </c>
      <c r="C36" s="637">
        <v>22644.049804645558</v>
      </c>
      <c r="D36" s="637">
        <v>261.71775647657688</v>
      </c>
      <c r="E36" s="637">
        <v>754111.60651388322</v>
      </c>
      <c r="F36" s="637">
        <v>3365.479408619175</v>
      </c>
      <c r="G36" s="639">
        <v>51359.493463757666</v>
      </c>
      <c r="H36" s="364">
        <v>2018</v>
      </c>
      <c r="I36" s="637">
        <v>2413.6367659403854</v>
      </c>
      <c r="J36" s="637">
        <v>35807.816245655733</v>
      </c>
      <c r="K36" s="637">
        <v>509.91570362936471</v>
      </c>
      <c r="L36" s="637">
        <v>14611.497215103631</v>
      </c>
      <c r="M36" s="637">
        <v>26223.0398387979</v>
      </c>
      <c r="N36" s="638">
        <v>855890.41343840025</v>
      </c>
    </row>
    <row r="37" spans="1:14" s="91" customFormat="1" ht="16.5" customHeight="1" x14ac:dyDescent="0.2">
      <c r="A37" s="364">
        <v>2019</v>
      </c>
      <c r="B37" s="636">
        <v>18682.37930684576</v>
      </c>
      <c r="C37" s="637">
        <v>21602.237899237258</v>
      </c>
      <c r="D37" s="637">
        <v>259.0702108370395</v>
      </c>
      <c r="E37" s="637">
        <v>711427.80869731167</v>
      </c>
      <c r="F37" s="637">
        <v>3328.1476683915566</v>
      </c>
      <c r="G37" s="639">
        <v>49271.044400669023</v>
      </c>
      <c r="H37" s="364">
        <v>2019</v>
      </c>
      <c r="I37" s="637">
        <v>2405.9171232041517</v>
      </c>
      <c r="J37" s="637">
        <v>35121.905979071002</v>
      </c>
      <c r="K37" s="637">
        <v>487.87465337627771</v>
      </c>
      <c r="L37" s="637">
        <v>13977.777719059</v>
      </c>
      <c r="M37" s="637">
        <v>25163.388962654786</v>
      </c>
      <c r="N37" s="638">
        <v>809798.5367961108</v>
      </c>
    </row>
    <row r="38" spans="1:14" s="91" customFormat="1" ht="8.6999999999999993" customHeight="1" x14ac:dyDescent="0.2">
      <c r="A38" s="364"/>
      <c r="B38" s="636"/>
      <c r="C38" s="637"/>
      <c r="D38" s="637"/>
      <c r="E38" s="637"/>
      <c r="F38" s="637"/>
      <c r="G38" s="639"/>
      <c r="H38" s="364"/>
      <c r="I38" s="637"/>
      <c r="J38" s="637"/>
      <c r="K38" s="637"/>
      <c r="L38" s="637"/>
      <c r="M38" s="637"/>
      <c r="N38" s="638"/>
    </row>
    <row r="39" spans="1:14" s="91" customFormat="1" ht="38.1" customHeight="1" x14ac:dyDescent="0.2">
      <c r="A39" s="590" t="s">
        <v>491</v>
      </c>
      <c r="B39" s="640">
        <f t="shared" ref="B39:G39" si="0">(B37-B8)/B8</f>
        <v>-0.29961036912017852</v>
      </c>
      <c r="C39" s="641">
        <f t="shared" si="0"/>
        <v>-0.32404172202734077</v>
      </c>
      <c r="D39" s="641">
        <f t="shared" si="0"/>
        <v>0.62836269367698039</v>
      </c>
      <c r="E39" s="641">
        <f t="shared" si="0"/>
        <v>-0.32404421159028457</v>
      </c>
      <c r="F39" s="641">
        <f t="shared" si="0"/>
        <v>-0.26421527593088295</v>
      </c>
      <c r="G39" s="642">
        <f t="shared" si="0"/>
        <v>-0.58176631326271011</v>
      </c>
      <c r="H39" s="590" t="s">
        <v>491</v>
      </c>
      <c r="I39" s="641">
        <f t="shared" ref="I39:N39" si="1">(I37-I8)/I8</f>
        <v>-0.12131095923097361</v>
      </c>
      <c r="J39" s="641">
        <f t="shared" si="1"/>
        <v>-0.45880708965322886</v>
      </c>
      <c r="K39" s="641">
        <f t="shared" si="1"/>
        <v>0.1057277426893601</v>
      </c>
      <c r="L39" s="641">
        <f t="shared" si="1"/>
        <v>4.3473554730743463E-2</v>
      </c>
      <c r="M39" s="641">
        <f t="shared" si="1"/>
        <v>-0.27138518051153632</v>
      </c>
      <c r="N39" s="642">
        <f t="shared" si="1"/>
        <v>-0.35142278817561667</v>
      </c>
    </row>
    <row r="40" spans="1:14" s="91" customFormat="1" ht="17.399999999999999" customHeight="1" x14ac:dyDescent="0.2">
      <c r="A40" s="568" t="s">
        <v>542</v>
      </c>
      <c r="B40" s="643"/>
      <c r="C40" s="643"/>
      <c r="D40" s="644"/>
      <c r="E40" s="128"/>
      <c r="F40" s="128"/>
      <c r="G40" s="128"/>
      <c r="H40" s="568" t="s">
        <v>542</v>
      </c>
      <c r="I40" s="128"/>
      <c r="J40" s="128"/>
      <c r="K40" s="128"/>
      <c r="L40" s="128"/>
      <c r="M40" s="128"/>
      <c r="N40" s="128"/>
    </row>
    <row r="41" spans="1:14" ht="15" customHeight="1" x14ac:dyDescent="0.3">
      <c r="A41" s="568" t="s">
        <v>543</v>
      </c>
      <c r="H41" s="568" t="s">
        <v>543</v>
      </c>
      <c r="I41" s="142"/>
      <c r="J41" s="645"/>
      <c r="K41" s="142"/>
      <c r="L41" s="142"/>
      <c r="M41" s="142"/>
      <c r="N41" s="142"/>
    </row>
    <row r="42" spans="1:14" x14ac:dyDescent="0.3">
      <c r="B42" s="646"/>
      <c r="E42" s="646"/>
      <c r="H42" s="85"/>
      <c r="N42" s="138"/>
    </row>
    <row r="43" spans="1:14" s="91" customFormat="1" x14ac:dyDescent="0.3">
      <c r="B43" s="647"/>
      <c r="H43" s="114"/>
      <c r="I43"/>
      <c r="J43"/>
      <c r="K43"/>
      <c r="L43"/>
    </row>
    <row r="44" spans="1:14" s="91" customFormat="1" x14ac:dyDescent="0.3">
      <c r="H44" s="114"/>
      <c r="I44"/>
      <c r="J44"/>
      <c r="K44"/>
      <c r="L44"/>
    </row>
    <row r="45" spans="1:14" s="91" customFormat="1" x14ac:dyDescent="0.3">
      <c r="H45" s="114"/>
      <c r="I45"/>
      <c r="J45"/>
      <c r="K45"/>
      <c r="L45"/>
    </row>
    <row r="46" spans="1:14" s="91" customFormat="1" x14ac:dyDescent="0.3">
      <c r="H46" s="114"/>
      <c r="I46"/>
      <c r="J46"/>
      <c r="K46"/>
      <c r="L46"/>
    </row>
    <row r="47" spans="1:14" s="91" customFormat="1" x14ac:dyDescent="0.3">
      <c r="H47" s="114"/>
      <c r="I47"/>
      <c r="J47"/>
      <c r="K47"/>
      <c r="L47"/>
    </row>
    <row r="48" spans="1:14" s="91" customFormat="1" x14ac:dyDescent="0.3">
      <c r="H48" s="114"/>
      <c r="I48"/>
      <c r="J48"/>
      <c r="K48"/>
      <c r="L48"/>
    </row>
    <row r="49" spans="8:12" s="91" customFormat="1" x14ac:dyDescent="0.3">
      <c r="H49" s="114"/>
      <c r="I49"/>
      <c r="J49"/>
      <c r="K49"/>
      <c r="L49"/>
    </row>
    <row r="50" spans="8:12" s="91" customFormat="1" x14ac:dyDescent="0.3">
      <c r="H50"/>
      <c r="I50"/>
      <c r="J50"/>
      <c r="K50"/>
      <c r="L50"/>
    </row>
    <row r="51" spans="8:12" s="91" customFormat="1" x14ac:dyDescent="0.3">
      <c r="H51"/>
      <c r="I51"/>
      <c r="J51"/>
      <c r="K51"/>
      <c r="L51"/>
    </row>
    <row r="52" spans="8:12" s="91" customFormat="1" x14ac:dyDescent="0.3">
      <c r="H52"/>
      <c r="I52"/>
      <c r="J52"/>
      <c r="K52"/>
      <c r="L52"/>
    </row>
    <row r="53" spans="8:12" s="91" customFormat="1" x14ac:dyDescent="0.3">
      <c r="H53"/>
      <c r="I53"/>
      <c r="J53"/>
      <c r="K53"/>
      <c r="L53"/>
    </row>
    <row r="54" spans="8:12" s="91" customFormat="1" x14ac:dyDescent="0.3">
      <c r="H54"/>
      <c r="I54"/>
      <c r="J54"/>
      <c r="K54"/>
      <c r="L54"/>
    </row>
    <row r="55" spans="8:12" x14ac:dyDescent="0.3">
      <c r="H55"/>
    </row>
    <row r="56" spans="8:12" x14ac:dyDescent="0.3">
      <c r="H56"/>
    </row>
    <row r="57" spans="8:12" x14ac:dyDescent="0.3">
      <c r="H57"/>
    </row>
    <row r="58" spans="8:12" x14ac:dyDescent="0.3">
      <c r="H58"/>
    </row>
    <row r="59" spans="8:12" x14ac:dyDescent="0.3">
      <c r="H59"/>
    </row>
    <row r="60" spans="8:12" x14ac:dyDescent="0.3">
      <c r="H60"/>
    </row>
    <row r="61" spans="8:12" x14ac:dyDescent="0.3">
      <c r="H61"/>
    </row>
    <row r="62" spans="8:12" x14ac:dyDescent="0.3">
      <c r="H62"/>
    </row>
    <row r="63" spans="8:12" x14ac:dyDescent="0.3">
      <c r="H63"/>
    </row>
    <row r="64" spans="8:12" x14ac:dyDescent="0.3">
      <c r="H64"/>
    </row>
    <row r="65" spans="1:8" x14ac:dyDescent="0.3">
      <c r="H65"/>
    </row>
    <row r="66" spans="1:8" x14ac:dyDescent="0.3">
      <c r="H66"/>
    </row>
    <row r="67" spans="1:8" x14ac:dyDescent="0.3">
      <c r="H67"/>
    </row>
    <row r="68" spans="1:8" x14ac:dyDescent="0.3">
      <c r="H68"/>
    </row>
    <row r="69" spans="1:8" x14ac:dyDescent="0.3">
      <c r="H69"/>
    </row>
    <row r="70" spans="1:8" x14ac:dyDescent="0.3">
      <c r="H70"/>
    </row>
    <row r="71" spans="1:8" x14ac:dyDescent="0.3">
      <c r="H71"/>
    </row>
    <row r="72" spans="1:8" x14ac:dyDescent="0.3">
      <c r="A72"/>
      <c r="H72"/>
    </row>
    <row r="74" spans="1:8" x14ac:dyDescent="0.3">
      <c r="A74"/>
      <c r="H74"/>
    </row>
    <row r="75" spans="1:8" x14ac:dyDescent="0.3">
      <c r="A75"/>
      <c r="H75"/>
    </row>
    <row r="76" spans="1:8" x14ac:dyDescent="0.3">
      <c r="A76"/>
      <c r="H76"/>
    </row>
    <row r="77" spans="1:8" x14ac:dyDescent="0.3">
      <c r="A77"/>
      <c r="H77"/>
    </row>
  </sheetData>
  <mergeCells count="22">
    <mergeCell ref="K4:K5"/>
    <mergeCell ref="E4:E5"/>
    <mergeCell ref="F4:F5"/>
    <mergeCell ref="G4:G5"/>
    <mergeCell ref="I4:I5"/>
    <mergeCell ref="J4:J5"/>
    <mergeCell ref="A1:G1"/>
    <mergeCell ref="H1:N1"/>
    <mergeCell ref="A3:A6"/>
    <mergeCell ref="B3:E3"/>
    <mergeCell ref="F3:G3"/>
    <mergeCell ref="H3:H6"/>
    <mergeCell ref="I3:J3"/>
    <mergeCell ref="K3:L3"/>
    <mergeCell ref="M3:N3"/>
    <mergeCell ref="B4:D4"/>
    <mergeCell ref="L4:L5"/>
    <mergeCell ref="M4:M5"/>
    <mergeCell ref="N4:N5"/>
    <mergeCell ref="B6:E6"/>
    <mergeCell ref="F6:G6"/>
    <mergeCell ref="I6:N6"/>
  </mergeCells>
  <conditionalFormatting sqref="I7:N39 A7:G39">
    <cfRule type="expression" dxfId="32" priority="2">
      <formula>MOD(ROW(),2)=0</formula>
    </cfRule>
  </conditionalFormatting>
  <conditionalFormatting sqref="H7:H39">
    <cfRule type="expression" dxfId="31" priority="1">
      <formula>MOD(ROW(),2)=0</formula>
    </cfRule>
  </conditionalFormatting>
  <hyperlinks>
    <hyperlink ref="N2" location="Inhalt!A74" display="zurück"/>
    <hyperlink ref="G2" location="Inhalt!A74"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0"/>
  <sheetViews>
    <sheetView showGridLines="0" view="pageLayout" topLeftCell="A4" zoomScaleNormal="100" workbookViewId="0">
      <selection activeCell="A33" sqref="A33"/>
    </sheetView>
  </sheetViews>
  <sheetFormatPr baseColWidth="10" defaultColWidth="10.44140625" defaultRowHeight="14.4" x14ac:dyDescent="0.3"/>
  <cols>
    <col min="1" max="2" width="10.6640625" style="114" customWidth="1"/>
    <col min="3" max="8" width="10.6640625" customWidth="1"/>
    <col min="9" max="9" width="11.88671875" style="114" customWidth="1"/>
    <col min="10" max="15" width="12" customWidth="1"/>
  </cols>
  <sheetData>
    <row r="1" spans="1:15" ht="29.7" customHeight="1" x14ac:dyDescent="0.3">
      <c r="A1" s="991" t="s">
        <v>786</v>
      </c>
      <c r="B1" s="991"/>
      <c r="C1" s="991"/>
      <c r="D1" s="991"/>
      <c r="E1" s="991"/>
      <c r="F1" s="991"/>
      <c r="G1" s="991"/>
      <c r="H1" s="991"/>
      <c r="I1" s="991" t="str">
        <f>A1</f>
        <v>M.22  Anteile einzelner an der Summe der Treibhausgase (CO2 Quellenbilanz) in SH 1990 bis 2019 und D 2019</v>
      </c>
      <c r="J1" s="991"/>
      <c r="K1" s="991"/>
      <c r="L1" s="991"/>
      <c r="M1" s="991"/>
      <c r="N1" s="991"/>
      <c r="O1" s="991"/>
    </row>
    <row r="2" spans="1:15" x14ac:dyDescent="0.3">
      <c r="A2" s="115" t="s">
        <v>789</v>
      </c>
      <c r="B2" s="196"/>
      <c r="G2" s="67"/>
      <c r="H2" s="67" t="s">
        <v>156</v>
      </c>
      <c r="I2" s="115" t="str">
        <f>A2</f>
        <v>Stand 01.06.2021</v>
      </c>
      <c r="O2" s="67" t="s">
        <v>156</v>
      </c>
    </row>
    <row r="3" spans="1:15" s="91" customFormat="1" ht="19.2" customHeight="1" x14ac:dyDescent="0.2">
      <c r="A3" s="992" t="s">
        <v>157</v>
      </c>
      <c r="B3" s="997" t="s">
        <v>218</v>
      </c>
      <c r="C3" s="998"/>
      <c r="D3" s="998"/>
      <c r="E3" s="998"/>
      <c r="F3" s="998"/>
      <c r="G3" s="998"/>
      <c r="H3" s="999"/>
      <c r="I3" s="992" t="s">
        <v>157</v>
      </c>
      <c r="J3" s="997" t="s">
        <v>218</v>
      </c>
      <c r="K3" s="998"/>
      <c r="L3" s="998"/>
      <c r="M3" s="998"/>
      <c r="N3" s="998"/>
      <c r="O3" s="999"/>
    </row>
    <row r="4" spans="1:15" s="91" customFormat="1" ht="27" customHeight="1" x14ac:dyDescent="0.2">
      <c r="A4" s="993"/>
      <c r="B4" s="1075" t="s">
        <v>544</v>
      </c>
      <c r="C4" s="1017" t="s">
        <v>545</v>
      </c>
      <c r="D4" s="1001"/>
      <c r="E4" s="1017" t="s">
        <v>546</v>
      </c>
      <c r="F4" s="1002"/>
      <c r="G4" s="1003" t="s">
        <v>547</v>
      </c>
      <c r="H4" s="1005"/>
      <c r="I4" s="993"/>
      <c r="J4" s="1017" t="s">
        <v>548</v>
      </c>
      <c r="K4" s="1001"/>
      <c r="L4" s="1003" t="s">
        <v>549</v>
      </c>
      <c r="M4" s="1005"/>
      <c r="N4" s="1003" t="s">
        <v>534</v>
      </c>
      <c r="O4" s="1005"/>
    </row>
    <row r="5" spans="1:15" s="91" customFormat="1" ht="38.1" customHeight="1" x14ac:dyDescent="0.2">
      <c r="A5" s="994"/>
      <c r="B5" s="996"/>
      <c r="C5" s="117" t="s">
        <v>550</v>
      </c>
      <c r="D5" s="116" t="s">
        <v>551</v>
      </c>
      <c r="E5" s="117" t="s">
        <v>550</v>
      </c>
      <c r="F5" s="117" t="s">
        <v>551</v>
      </c>
      <c r="G5" s="117" t="s">
        <v>550</v>
      </c>
      <c r="H5" s="117" t="s">
        <v>551</v>
      </c>
      <c r="I5" s="994"/>
      <c r="J5" s="117" t="s">
        <v>550</v>
      </c>
      <c r="K5" s="116" t="s">
        <v>551</v>
      </c>
      <c r="L5" s="117" t="s">
        <v>550</v>
      </c>
      <c r="M5" s="117" t="s">
        <v>551</v>
      </c>
      <c r="N5" s="117" t="s">
        <v>550</v>
      </c>
      <c r="O5" s="117" t="s">
        <v>551</v>
      </c>
    </row>
    <row r="6" spans="1:15" ht="17.100000000000001" customHeight="1" x14ac:dyDescent="0.3">
      <c r="A6" s="648"/>
      <c r="B6" s="649"/>
      <c r="C6" s="650"/>
      <c r="D6" s="99"/>
      <c r="E6" s="650"/>
      <c r="F6" s="99"/>
      <c r="G6" s="99"/>
      <c r="H6" s="100"/>
      <c r="I6" s="648"/>
      <c r="J6" s="650"/>
      <c r="K6" s="99"/>
      <c r="L6" s="650"/>
      <c r="M6" s="98"/>
      <c r="N6" s="650"/>
      <c r="O6" s="100"/>
    </row>
    <row r="7" spans="1:15" ht="17.100000000000001" customHeight="1" x14ac:dyDescent="0.3">
      <c r="A7" s="397">
        <v>1990</v>
      </c>
      <c r="B7" s="651">
        <v>34535.928023425557</v>
      </c>
      <c r="C7" s="652">
        <v>24411.580249386934</v>
      </c>
      <c r="D7" s="653">
        <f t="shared" ref="D7:D26" si="0">C7/B7</f>
        <v>0.70684593252651773</v>
      </c>
      <c r="E7" s="652">
        <v>2262.6857350725545</v>
      </c>
      <c r="F7" s="654">
        <f t="shared" ref="F7:F26" si="1">E7/B7</f>
        <v>6.551686503220025E-2</v>
      </c>
      <c r="G7" s="652">
        <v>159.09859139061771</v>
      </c>
      <c r="H7" s="655">
        <f t="shared" ref="H7:H26" si="2">G7/B7</f>
        <v>4.6067559349411979E-3</v>
      </c>
      <c r="I7" s="397">
        <v>1990</v>
      </c>
      <c r="J7" s="652">
        <v>4523.2627961965163</v>
      </c>
      <c r="K7" s="653">
        <f t="shared" ref="K7:K26" si="3">J7/B7</f>
        <v>0.13097267266506951</v>
      </c>
      <c r="L7" s="652">
        <v>2738.0757145878356</v>
      </c>
      <c r="M7" s="653">
        <f t="shared" ref="M7:M26" si="4">L7/B7</f>
        <v>7.9281949879285468E-2</v>
      </c>
      <c r="N7" s="652">
        <v>441.2249367910992</v>
      </c>
      <c r="O7" s="656">
        <f>N7/B7</f>
        <v>1.2775823961985861E-2</v>
      </c>
    </row>
    <row r="8" spans="1:15" s="91" customFormat="1" ht="17.100000000000001" customHeight="1" x14ac:dyDescent="0.2">
      <c r="A8" s="120">
        <v>1995</v>
      </c>
      <c r="B8" s="651">
        <v>33111.294560756302</v>
      </c>
      <c r="C8" s="652">
        <v>23254.11566768937</v>
      </c>
      <c r="D8" s="653">
        <f t="shared" si="0"/>
        <v>0.70230161569249794</v>
      </c>
      <c r="E8" s="652">
        <v>2294.9512700246801</v>
      </c>
      <c r="F8" s="654">
        <f t="shared" si="1"/>
        <v>6.9310224818109945E-2</v>
      </c>
      <c r="G8" s="652">
        <v>159.52314212967039</v>
      </c>
      <c r="H8" s="655">
        <f t="shared" si="2"/>
        <v>4.8177863247527066E-3</v>
      </c>
      <c r="I8" s="120">
        <v>1995</v>
      </c>
      <c r="J8" s="652">
        <v>4345.5383274345604</v>
      </c>
      <c r="K8" s="653">
        <f t="shared" si="3"/>
        <v>0.13124036329841715</v>
      </c>
      <c r="L8" s="652">
        <v>2488.3454144215602</v>
      </c>
      <c r="M8" s="653">
        <f t="shared" si="4"/>
        <v>7.5150955208219544E-2</v>
      </c>
      <c r="N8" s="652">
        <v>568.82073905645939</v>
      </c>
      <c r="O8" s="656">
        <f t="shared" ref="O8:O26" si="5">N8/B8</f>
        <v>1.7179054658002683E-2</v>
      </c>
    </row>
    <row r="9" spans="1:15" s="91" customFormat="1" ht="17.100000000000001" customHeight="1" x14ac:dyDescent="0.2">
      <c r="A9" s="120">
        <v>2000</v>
      </c>
      <c r="B9" s="651">
        <v>31236.25416784054</v>
      </c>
      <c r="C9" s="652">
        <v>21906.495643134596</v>
      </c>
      <c r="D9" s="653">
        <f t="shared" si="0"/>
        <v>0.7013163462374612</v>
      </c>
      <c r="E9" s="652">
        <v>2233.6132439420908</v>
      </c>
      <c r="F9" s="654">
        <f t="shared" si="1"/>
        <v>7.1507077383232462E-2</v>
      </c>
      <c r="G9" s="652">
        <v>213.16942381179746</v>
      </c>
      <c r="H9" s="655">
        <f t="shared" si="2"/>
        <v>6.8244233980932073E-3</v>
      </c>
      <c r="I9" s="120">
        <v>2000</v>
      </c>
      <c r="J9" s="652">
        <v>3903.0064980013995</v>
      </c>
      <c r="K9" s="653">
        <f t="shared" si="3"/>
        <v>0.12495116978590096</v>
      </c>
      <c r="L9" s="652">
        <v>2528.7776566106922</v>
      </c>
      <c r="M9" s="653">
        <f t="shared" si="4"/>
        <v>8.0956495072133497E-2</v>
      </c>
      <c r="N9" s="652">
        <v>451.19170233996414</v>
      </c>
      <c r="O9" s="656">
        <f t="shared" si="5"/>
        <v>1.4444488123178709E-2</v>
      </c>
    </row>
    <row r="10" spans="1:15" s="91" customFormat="1" ht="17.100000000000001" hidden="1" customHeight="1" x14ac:dyDescent="0.2">
      <c r="A10" s="120">
        <v>2003</v>
      </c>
      <c r="B10" s="651">
        <v>30972.183602151104</v>
      </c>
      <c r="C10" s="652">
        <v>21935.221105781387</v>
      </c>
      <c r="D10" s="653">
        <f t="shared" si="0"/>
        <v>0.70822326858019546</v>
      </c>
      <c r="E10" s="652">
        <v>2127.3318558339674</v>
      </c>
      <c r="F10" s="654">
        <f t="shared" si="1"/>
        <v>6.8685239735122139E-2</v>
      </c>
      <c r="G10" s="652">
        <v>200.85680727109423</v>
      </c>
      <c r="H10" s="655">
        <f t="shared" si="2"/>
        <v>6.4850709220626006E-3</v>
      </c>
      <c r="I10" s="120">
        <v>2003</v>
      </c>
      <c r="J10" s="652">
        <v>3828.2116126435458</v>
      </c>
      <c r="K10" s="653">
        <f t="shared" si="3"/>
        <v>0.12360160529261702</v>
      </c>
      <c r="L10" s="652">
        <v>2415.948130926969</v>
      </c>
      <c r="M10" s="653">
        <f t="shared" si="4"/>
        <v>7.8003803734366814E-2</v>
      </c>
      <c r="N10" s="652">
        <v>464.61408969413856</v>
      </c>
      <c r="O10" s="656">
        <f t="shared" si="5"/>
        <v>1.5001011735635901E-2</v>
      </c>
    </row>
    <row r="11" spans="1:15" s="91" customFormat="1" ht="17.100000000000001" hidden="1" customHeight="1" x14ac:dyDescent="0.2">
      <c r="A11" s="120">
        <v>2004</v>
      </c>
      <c r="B11" s="651">
        <v>29735.405578964353</v>
      </c>
      <c r="C11" s="652">
        <v>20913.593238657777</v>
      </c>
      <c r="D11" s="653">
        <f t="shared" si="0"/>
        <v>0.70332295226713271</v>
      </c>
      <c r="E11" s="652">
        <v>1971.7371637509136</v>
      </c>
      <c r="F11" s="654">
        <f t="shared" si="1"/>
        <v>6.6309408779202092E-2</v>
      </c>
      <c r="G11" s="652">
        <v>193.54090633540761</v>
      </c>
      <c r="H11" s="655">
        <f t="shared" si="2"/>
        <v>6.5087696827086086E-3</v>
      </c>
      <c r="I11" s="120">
        <v>2004</v>
      </c>
      <c r="J11" s="652">
        <v>3726.0609797181546</v>
      </c>
      <c r="K11" s="653">
        <f t="shared" si="3"/>
        <v>0.12530721902626654</v>
      </c>
      <c r="L11" s="652">
        <v>2449.4267427934742</v>
      </c>
      <c r="M11" s="653">
        <f t="shared" si="4"/>
        <v>8.2374082179200753E-2</v>
      </c>
      <c r="N11" s="652">
        <v>481.04654770862572</v>
      </c>
      <c r="O11" s="656">
        <f t="shared" si="5"/>
        <v>1.6177568065489287E-2</v>
      </c>
    </row>
    <row r="12" spans="1:15" s="91" customFormat="1" ht="17.100000000000001" customHeight="1" x14ac:dyDescent="0.2">
      <c r="A12" s="120">
        <v>2005</v>
      </c>
      <c r="B12" s="651">
        <v>28901.257647350783</v>
      </c>
      <c r="C12" s="652">
        <v>19835.666322333574</v>
      </c>
      <c r="D12" s="653">
        <f t="shared" si="0"/>
        <v>0.68632536910212272</v>
      </c>
      <c r="E12" s="652">
        <v>2275.9633611974318</v>
      </c>
      <c r="F12" s="654">
        <f t="shared" si="1"/>
        <v>7.8749630516721014E-2</v>
      </c>
      <c r="G12" s="652">
        <v>189.28693687166395</v>
      </c>
      <c r="H12" s="655">
        <f t="shared" si="2"/>
        <v>6.5494359858424651E-3</v>
      </c>
      <c r="I12" s="120">
        <v>2005</v>
      </c>
      <c r="J12" s="652">
        <v>3653.1511954295825</v>
      </c>
      <c r="K12" s="653">
        <f t="shared" si="3"/>
        <v>0.1264011151350172</v>
      </c>
      <c r="L12" s="652">
        <v>2458.1079270125924</v>
      </c>
      <c r="M12" s="653">
        <f t="shared" si="4"/>
        <v>8.5051936389969288E-2</v>
      </c>
      <c r="N12" s="652">
        <v>489.08190450593941</v>
      </c>
      <c r="O12" s="656">
        <f t="shared" si="5"/>
        <v>1.6922512870327318E-2</v>
      </c>
    </row>
    <row r="13" spans="1:15" s="91" customFormat="1" ht="17.100000000000001" hidden="1" customHeight="1" x14ac:dyDescent="0.2">
      <c r="A13" s="120">
        <v>2006</v>
      </c>
      <c r="B13" s="651">
        <v>28915.653453436087</v>
      </c>
      <c r="C13" s="652">
        <v>19873.059605354254</v>
      </c>
      <c r="D13" s="653">
        <f t="shared" si="0"/>
        <v>0.6872768632864048</v>
      </c>
      <c r="E13" s="652">
        <v>2357.5707767537629</v>
      </c>
      <c r="F13" s="654">
        <f t="shared" si="1"/>
        <v>8.1532681962392564E-2</v>
      </c>
      <c r="G13" s="652">
        <v>191.41690387212822</v>
      </c>
      <c r="H13" s="655">
        <f t="shared" si="2"/>
        <v>6.6198366978070791E-3</v>
      </c>
      <c r="I13" s="120">
        <v>2006</v>
      </c>
      <c r="J13" s="652">
        <v>3605.6356432514322</v>
      </c>
      <c r="K13" s="653">
        <f t="shared" si="3"/>
        <v>0.12469493899066526</v>
      </c>
      <c r="L13" s="652">
        <v>2399.9569431211658</v>
      </c>
      <c r="M13" s="653">
        <f t="shared" si="4"/>
        <v>8.2998537348841259E-2</v>
      </c>
      <c r="N13" s="652">
        <v>488.01358108334608</v>
      </c>
      <c r="O13" s="656">
        <f t="shared" si="5"/>
        <v>1.6877141713889047E-2</v>
      </c>
    </row>
    <row r="14" spans="1:15" s="91" customFormat="1" ht="17.100000000000001" hidden="1" customHeight="1" x14ac:dyDescent="0.2">
      <c r="A14" s="120">
        <v>2007</v>
      </c>
      <c r="B14" s="651">
        <v>26613.944065673008</v>
      </c>
      <c r="C14" s="652">
        <v>17626.45410740505</v>
      </c>
      <c r="D14" s="653">
        <f t="shared" si="0"/>
        <v>0.66230146362033837</v>
      </c>
      <c r="E14" s="652">
        <v>2252.9662523257107</v>
      </c>
      <c r="F14" s="654">
        <f t="shared" si="1"/>
        <v>8.465360289201232E-2</v>
      </c>
      <c r="G14" s="652">
        <v>197.15586338099641</v>
      </c>
      <c r="H14" s="655">
        <f t="shared" si="2"/>
        <v>7.4079911979408747E-3</v>
      </c>
      <c r="I14" s="120">
        <v>2007</v>
      </c>
      <c r="J14" s="652">
        <v>3591.1231469873637</v>
      </c>
      <c r="K14" s="653">
        <f t="shared" si="3"/>
        <v>0.1349338954844817</v>
      </c>
      <c r="L14" s="652">
        <v>2454.4020720261574</v>
      </c>
      <c r="M14" s="653">
        <f t="shared" si="4"/>
        <v>9.2222410401466032E-2</v>
      </c>
      <c r="N14" s="652">
        <v>491.84262354772693</v>
      </c>
      <c r="O14" s="656">
        <f t="shared" si="5"/>
        <v>1.8480636403760672E-2</v>
      </c>
    </row>
    <row r="15" spans="1:15" s="91" customFormat="1" ht="17.100000000000001" hidden="1" customHeight="1" x14ac:dyDescent="0.2">
      <c r="A15" s="120">
        <v>2008</v>
      </c>
      <c r="B15" s="651">
        <v>28357.965087847064</v>
      </c>
      <c r="C15" s="652">
        <v>18911.562070604399</v>
      </c>
      <c r="D15" s="653">
        <f t="shared" si="0"/>
        <v>0.66688713425030044</v>
      </c>
      <c r="E15" s="652">
        <v>2665.8070143384766</v>
      </c>
      <c r="F15" s="654">
        <f t="shared" si="1"/>
        <v>9.4005582067696408E-2</v>
      </c>
      <c r="G15" s="652">
        <v>204.62617116073022</v>
      </c>
      <c r="H15" s="655">
        <f t="shared" si="2"/>
        <v>7.2158270357848666E-3</v>
      </c>
      <c r="I15" s="120">
        <v>2008</v>
      </c>
      <c r="J15" s="652">
        <v>3607.7610118969924</v>
      </c>
      <c r="K15" s="653">
        <f t="shared" si="3"/>
        <v>0.12722214026009626</v>
      </c>
      <c r="L15" s="652">
        <v>2473.8542248223339</v>
      </c>
      <c r="M15" s="653">
        <f t="shared" si="4"/>
        <v>8.7236662333099332E-2</v>
      </c>
      <c r="N15" s="652">
        <v>494.35459502413227</v>
      </c>
      <c r="O15" s="656">
        <f t="shared" si="5"/>
        <v>1.7432654053022661E-2</v>
      </c>
    </row>
    <row r="16" spans="1:15" s="91" customFormat="1" ht="17.100000000000001" hidden="1" customHeight="1" x14ac:dyDescent="0.2">
      <c r="A16" s="120">
        <v>2009</v>
      </c>
      <c r="B16" s="651">
        <v>27554.979193193329</v>
      </c>
      <c r="C16" s="652">
        <v>18613.260154358119</v>
      </c>
      <c r="D16" s="653">
        <f t="shared" si="0"/>
        <v>0.67549534419376345</v>
      </c>
      <c r="E16" s="652">
        <v>2075.6217206565361</v>
      </c>
      <c r="F16" s="654">
        <f t="shared" si="1"/>
        <v>7.532655735661957E-2</v>
      </c>
      <c r="G16" s="652">
        <v>192.54213593563054</v>
      </c>
      <c r="H16" s="655">
        <f t="shared" si="2"/>
        <v>6.9875623779528228E-3</v>
      </c>
      <c r="I16" s="120">
        <v>2009</v>
      </c>
      <c r="J16" s="652">
        <v>3648.6772189968742</v>
      </c>
      <c r="K16" s="653">
        <f t="shared" si="3"/>
        <v>0.13241444290032983</v>
      </c>
      <c r="L16" s="652">
        <v>2513.5963648150714</v>
      </c>
      <c r="M16" s="653">
        <f t="shared" si="4"/>
        <v>9.1221130932154129E-2</v>
      </c>
      <c r="N16" s="652">
        <v>511.28159843109944</v>
      </c>
      <c r="O16" s="656">
        <f t="shared" si="5"/>
        <v>1.8554962239180243E-2</v>
      </c>
    </row>
    <row r="17" spans="1:15" s="91" customFormat="1" ht="17.100000000000001" customHeight="1" x14ac:dyDescent="0.2">
      <c r="A17" s="120">
        <v>2010</v>
      </c>
      <c r="B17" s="651">
        <v>28076.602213177928</v>
      </c>
      <c r="C17" s="652">
        <v>19411.88030137603</v>
      </c>
      <c r="D17" s="653">
        <f t="shared" si="0"/>
        <v>0.69138993935188298</v>
      </c>
      <c r="E17" s="652">
        <v>1910.1759517561743</v>
      </c>
      <c r="F17" s="654">
        <f t="shared" si="1"/>
        <v>6.8034441534368481E-2</v>
      </c>
      <c r="G17" s="652">
        <v>204.38752787033755</v>
      </c>
      <c r="H17" s="655">
        <f t="shared" si="2"/>
        <v>7.2796389790502139E-3</v>
      </c>
      <c r="I17" s="120">
        <v>2010</v>
      </c>
      <c r="J17" s="652">
        <v>3546.3652810680383</v>
      </c>
      <c r="K17" s="653">
        <f t="shared" si="3"/>
        <v>0.12631034389921761</v>
      </c>
      <c r="L17" s="652">
        <v>2506.9651471535362</v>
      </c>
      <c r="M17" s="653">
        <f t="shared" si="4"/>
        <v>8.9290190035063305E-2</v>
      </c>
      <c r="N17" s="652">
        <v>496.82800395381201</v>
      </c>
      <c r="O17" s="656">
        <f t="shared" si="5"/>
        <v>1.7695446200417467E-2</v>
      </c>
    </row>
    <row r="18" spans="1:15" s="91" customFormat="1" ht="17.100000000000001" hidden="1" customHeight="1" x14ac:dyDescent="0.2">
      <c r="A18" s="120">
        <v>2011</v>
      </c>
      <c r="B18" s="651">
        <v>26506.793660723732</v>
      </c>
      <c r="C18" s="652">
        <v>17540.522495983671</v>
      </c>
      <c r="D18" s="653">
        <f t="shared" si="0"/>
        <v>0.66173686340548332</v>
      </c>
      <c r="E18" s="652">
        <v>2257.0834078747621</v>
      </c>
      <c r="F18" s="654">
        <f t="shared" si="1"/>
        <v>8.5151129056366431E-2</v>
      </c>
      <c r="G18" s="652">
        <v>208.16493710353879</v>
      </c>
      <c r="H18" s="655">
        <f t="shared" si="2"/>
        <v>7.8532673460232887E-3</v>
      </c>
      <c r="I18" s="120">
        <v>2011</v>
      </c>
      <c r="J18" s="652">
        <v>3449.3145727358815</v>
      </c>
      <c r="K18" s="653">
        <f t="shared" si="3"/>
        <v>0.13012945348598992</v>
      </c>
      <c r="L18" s="652">
        <v>2548.2727072209791</v>
      </c>
      <c r="M18" s="653">
        <f t="shared" si="4"/>
        <v>9.6136588221036545E-2</v>
      </c>
      <c r="N18" s="652">
        <v>503.43553980490231</v>
      </c>
      <c r="O18" s="656">
        <f t="shared" si="5"/>
        <v>1.8992698485100618E-2</v>
      </c>
    </row>
    <row r="19" spans="1:15" s="91" customFormat="1" ht="17.100000000000001" hidden="1" customHeight="1" x14ac:dyDescent="0.2">
      <c r="A19" s="120">
        <v>2012</v>
      </c>
      <c r="B19" s="651">
        <v>27419.761343181886</v>
      </c>
      <c r="C19" s="652">
        <v>18365.598524376743</v>
      </c>
      <c r="D19" s="653">
        <f t="shared" si="0"/>
        <v>0.66979425147124694</v>
      </c>
      <c r="E19" s="652">
        <v>2195.7062952722308</v>
      </c>
      <c r="F19" s="654">
        <f t="shared" si="1"/>
        <v>8.0077512994773323E-2</v>
      </c>
      <c r="G19" s="652">
        <v>239.12566497563762</v>
      </c>
      <c r="H19" s="655">
        <f t="shared" si="2"/>
        <v>8.7209243721261594E-3</v>
      </c>
      <c r="I19" s="120">
        <v>2012</v>
      </c>
      <c r="J19" s="652">
        <v>3523.4527177297873</v>
      </c>
      <c r="K19" s="653">
        <f t="shared" si="3"/>
        <v>0.12850048815636092</v>
      </c>
      <c r="L19" s="652">
        <v>2586.1517257410601</v>
      </c>
      <c r="M19" s="653">
        <f t="shared" si="4"/>
        <v>9.43170764097159E-2</v>
      </c>
      <c r="N19" s="652">
        <v>509.72641508643176</v>
      </c>
      <c r="O19" s="656">
        <f t="shared" si="5"/>
        <v>1.8589746595776946E-2</v>
      </c>
    </row>
    <row r="20" spans="1:15" s="91" customFormat="1" ht="17.100000000000001" hidden="1" customHeight="1" x14ac:dyDescent="0.2">
      <c r="A20" s="120">
        <v>2013</v>
      </c>
      <c r="B20" s="651">
        <v>27762.428770579801</v>
      </c>
      <c r="C20" s="652">
        <v>18624.461862544165</v>
      </c>
      <c r="D20" s="653">
        <f t="shared" si="0"/>
        <v>0.67085131551173016</v>
      </c>
      <c r="E20" s="652">
        <v>2231.1007730947131</v>
      </c>
      <c r="F20" s="654">
        <f t="shared" si="1"/>
        <v>8.0364034124386086E-2</v>
      </c>
      <c r="G20" s="652">
        <v>262.25849670066543</v>
      </c>
      <c r="H20" s="655">
        <f t="shared" si="2"/>
        <v>9.4465256936952183E-3</v>
      </c>
      <c r="I20" s="120">
        <v>2013</v>
      </c>
      <c r="J20" s="652">
        <v>3547.5397411812573</v>
      </c>
      <c r="K20" s="653">
        <f t="shared" si="3"/>
        <v>0.12778203846994216</v>
      </c>
      <c r="L20" s="652">
        <v>2585.9215863100658</v>
      </c>
      <c r="M20" s="653">
        <f t="shared" si="4"/>
        <v>9.3144645509199819E-2</v>
      </c>
      <c r="N20" s="652">
        <v>511.14631074893578</v>
      </c>
      <c r="O20" s="656">
        <f t="shared" si="5"/>
        <v>1.84114406910466E-2</v>
      </c>
    </row>
    <row r="21" spans="1:15" s="91" customFormat="1" ht="17.100000000000001" hidden="1" customHeight="1" x14ac:dyDescent="0.2">
      <c r="A21" s="120">
        <v>2014</v>
      </c>
      <c r="B21" s="651">
        <v>26780.055680941499</v>
      </c>
      <c r="C21" s="652">
        <v>17818.408521846181</v>
      </c>
      <c r="D21" s="653">
        <f t="shared" si="0"/>
        <v>0.66536114540370306</v>
      </c>
      <c r="E21" s="652">
        <v>2003.0745099858459</v>
      </c>
      <c r="F21" s="654">
        <f t="shared" si="1"/>
        <v>7.4797249634225724E-2</v>
      </c>
      <c r="G21" s="652">
        <v>287.52617177020983</v>
      </c>
      <c r="H21" s="655">
        <f t="shared" si="2"/>
        <v>1.0736578564130204E-2</v>
      </c>
      <c r="I21" s="120">
        <v>2014</v>
      </c>
      <c r="J21" s="652">
        <v>3512.4238980010632</v>
      </c>
      <c r="K21" s="653">
        <f t="shared" si="3"/>
        <v>0.13115819996224809</v>
      </c>
      <c r="L21" s="652">
        <v>2647.0326790785043</v>
      </c>
      <c r="M21" s="653">
        <f t="shared" si="4"/>
        <v>9.8843434480321568E-2</v>
      </c>
      <c r="N21" s="652">
        <v>511.58990025969734</v>
      </c>
      <c r="O21" s="656">
        <f t="shared" si="5"/>
        <v>1.9103391955371449E-2</v>
      </c>
    </row>
    <row r="22" spans="1:15" s="91" customFormat="1" ht="17.100000000000001" customHeight="1" x14ac:dyDescent="0.2">
      <c r="A22" s="120">
        <v>2015</v>
      </c>
      <c r="B22" s="651">
        <v>26185.977990166721</v>
      </c>
      <c r="C22" s="652">
        <v>17770.264213506674</v>
      </c>
      <c r="D22" s="653">
        <f t="shared" si="0"/>
        <v>0.67861754944496289</v>
      </c>
      <c r="E22" s="652">
        <v>1584.9859228304085</v>
      </c>
      <c r="F22" s="654">
        <f t="shared" si="1"/>
        <v>6.0528039984819267E-2</v>
      </c>
      <c r="G22" s="652">
        <v>281.14408067876417</v>
      </c>
      <c r="H22" s="655">
        <f t="shared" si="2"/>
        <v>1.0736436148550134E-2</v>
      </c>
      <c r="I22" s="120">
        <v>2015</v>
      </c>
      <c r="J22" s="652">
        <v>3470.0471646707647</v>
      </c>
      <c r="K22" s="653">
        <f t="shared" si="3"/>
        <v>0.13251546938494435</v>
      </c>
      <c r="L22" s="652">
        <v>2552.7768019611544</v>
      </c>
      <c r="M22" s="653">
        <f t="shared" si="4"/>
        <v>9.7486402948928061E-2</v>
      </c>
      <c r="N22" s="652">
        <v>526.7598065189535</v>
      </c>
      <c r="O22" s="656">
        <f t="shared" si="5"/>
        <v>2.0116102087795261E-2</v>
      </c>
    </row>
    <row r="23" spans="1:15" s="91" customFormat="1" ht="17.100000000000001" customHeight="1" x14ac:dyDescent="0.2">
      <c r="A23" s="120">
        <v>2016</v>
      </c>
      <c r="B23" s="651">
        <v>26220.631868201144</v>
      </c>
      <c r="C23" s="652">
        <v>17582.386707379545</v>
      </c>
      <c r="D23" s="653">
        <f t="shared" si="0"/>
        <v>0.67055541589378853</v>
      </c>
      <c r="E23" s="652">
        <v>1769.9037020989085</v>
      </c>
      <c r="F23" s="654">
        <f t="shared" si="1"/>
        <v>6.7500421461823917E-2</v>
      </c>
      <c r="G23" s="652">
        <v>268.29155832082756</v>
      </c>
      <c r="H23" s="655">
        <f t="shared" si="2"/>
        <v>1.0232078298852742E-2</v>
      </c>
      <c r="I23" s="120">
        <v>2016</v>
      </c>
      <c r="J23" s="652">
        <v>3455.385655526024</v>
      </c>
      <c r="K23" s="653">
        <f t="shared" si="3"/>
        <v>0.13178117418735871</v>
      </c>
      <c r="L23" s="652">
        <v>2613.1069714336804</v>
      </c>
      <c r="M23" s="653">
        <f t="shared" si="4"/>
        <v>9.9658428697239149E-2</v>
      </c>
      <c r="N23" s="652">
        <v>531.55727344215995</v>
      </c>
      <c r="O23" s="656">
        <f t="shared" si="5"/>
        <v>2.0272481460936936E-2</v>
      </c>
    </row>
    <row r="24" spans="1:15" s="91" customFormat="1" ht="17.100000000000001" customHeight="1" x14ac:dyDescent="0.2">
      <c r="A24" s="120">
        <v>2017</v>
      </c>
      <c r="B24" s="651">
        <v>26535.547597132638</v>
      </c>
      <c r="C24" s="652">
        <v>17612.488912192352</v>
      </c>
      <c r="D24" s="653">
        <f t="shared" si="0"/>
        <v>0.66373188070539424</v>
      </c>
      <c r="E24" s="652">
        <v>2121.292255537528</v>
      </c>
      <c r="F24" s="654">
        <f t="shared" si="1"/>
        <v>7.9941529292832436E-2</v>
      </c>
      <c r="G24" s="652">
        <v>263.80171572633083</v>
      </c>
      <c r="H24" s="655">
        <f t="shared" si="2"/>
        <v>9.9414460832470842E-3</v>
      </c>
      <c r="I24" s="120">
        <v>2017</v>
      </c>
      <c r="J24" s="652">
        <v>3450.1606697568282</v>
      </c>
      <c r="K24" s="653">
        <f t="shared" si="3"/>
        <v>0.13002033054443707</v>
      </c>
      <c r="L24" s="652">
        <v>2549.5434026760022</v>
      </c>
      <c r="M24" s="653">
        <f t="shared" si="4"/>
        <v>9.6080301088321968E-2</v>
      </c>
      <c r="N24" s="652">
        <v>538.260641243598</v>
      </c>
      <c r="O24" s="656">
        <f t="shared" si="5"/>
        <v>2.0284512285767227E-2</v>
      </c>
    </row>
    <row r="25" spans="1:15" s="91" customFormat="1" ht="17.100000000000001" customHeight="1" x14ac:dyDescent="0.2">
      <c r="A25" s="120">
        <v>2018</v>
      </c>
      <c r="B25" s="651">
        <v>26223.0398387979</v>
      </c>
      <c r="C25" s="652">
        <v>17733.963930243684</v>
      </c>
      <c r="D25" s="653">
        <f t="shared" si="0"/>
        <v>0.67627414820175302</v>
      </c>
      <c r="E25" s="652">
        <v>1938.326273888714</v>
      </c>
      <c r="F25" s="654">
        <f t="shared" si="1"/>
        <v>7.391691755815788E-2</v>
      </c>
      <c r="G25" s="652">
        <v>261.71775647657688</v>
      </c>
      <c r="H25" s="655">
        <f t="shared" si="2"/>
        <v>9.9804507061517847E-3</v>
      </c>
      <c r="I25" s="120">
        <v>2018</v>
      </c>
      <c r="J25" s="652">
        <v>3365.479408619175</v>
      </c>
      <c r="K25" s="653">
        <f t="shared" si="3"/>
        <v>0.128340552022494</v>
      </c>
      <c r="L25" s="652">
        <v>2413.6367659403854</v>
      </c>
      <c r="M25" s="653">
        <f t="shared" si="4"/>
        <v>9.2042599972308542E-2</v>
      </c>
      <c r="N25" s="652">
        <v>509.91570362936471</v>
      </c>
      <c r="O25" s="656">
        <f t="shared" si="5"/>
        <v>1.9445331539134782E-2</v>
      </c>
    </row>
    <row r="26" spans="1:15" s="91" customFormat="1" ht="17.100000000000001" customHeight="1" x14ac:dyDescent="0.2">
      <c r="A26" s="120">
        <v>2019</v>
      </c>
      <c r="B26" s="651">
        <v>25163.388962654786</v>
      </c>
      <c r="C26" s="652">
        <v>16645.864291398342</v>
      </c>
      <c r="D26" s="653">
        <f t="shared" si="0"/>
        <v>0.66151122633372716</v>
      </c>
      <c r="E26" s="652">
        <v>2036.5150154474184</v>
      </c>
      <c r="F26" s="654">
        <f t="shared" si="1"/>
        <v>8.093166697338855E-2</v>
      </c>
      <c r="G26" s="652">
        <v>259.0702108370395</v>
      </c>
      <c r="H26" s="655">
        <f t="shared" si="2"/>
        <v>1.0295521450688854E-2</v>
      </c>
      <c r="I26" s="120">
        <v>2019</v>
      </c>
      <c r="J26" s="652">
        <v>3328.1476683915566</v>
      </c>
      <c r="K26" s="653">
        <f t="shared" si="3"/>
        <v>0.13226150393855496</v>
      </c>
      <c r="L26" s="652">
        <v>2405.9171232041517</v>
      </c>
      <c r="M26" s="653">
        <f t="shared" si="4"/>
        <v>9.5611808360741679E-2</v>
      </c>
      <c r="N26" s="652">
        <v>487.87465337627771</v>
      </c>
      <c r="O26" s="656">
        <f t="shared" si="5"/>
        <v>1.9388272942898785E-2</v>
      </c>
    </row>
    <row r="27" spans="1:15" s="91" customFormat="1" ht="17.100000000000001" customHeight="1" x14ac:dyDescent="0.2">
      <c r="A27" s="120"/>
      <c r="B27" s="657"/>
      <c r="C27" s="658"/>
      <c r="D27" s="659"/>
      <c r="E27" s="658"/>
      <c r="F27" s="237"/>
      <c r="G27" s="237"/>
      <c r="H27" s="660"/>
      <c r="I27" s="120"/>
      <c r="J27" s="658"/>
      <c r="K27" s="659"/>
      <c r="L27" s="658"/>
      <c r="M27" s="659"/>
      <c r="N27" s="658"/>
      <c r="O27" s="661"/>
    </row>
    <row r="28" spans="1:15" s="91" customFormat="1" ht="19.2" customHeight="1" x14ac:dyDescent="0.2">
      <c r="A28" s="995" t="s">
        <v>157</v>
      </c>
      <c r="B28" s="995" t="s">
        <v>219</v>
      </c>
      <c r="C28" s="995"/>
      <c r="D28" s="995"/>
      <c r="E28" s="995"/>
      <c r="F28" s="995"/>
      <c r="G28" s="995"/>
      <c r="H28" s="995"/>
      <c r="I28" s="992" t="s">
        <v>157</v>
      </c>
      <c r="J28" s="662"/>
      <c r="K28" s="662"/>
      <c r="L28" s="662"/>
      <c r="M28" s="662"/>
      <c r="N28" s="662"/>
      <c r="O28" s="663"/>
    </row>
    <row r="29" spans="1:15" s="91" customFormat="1" ht="19.2" customHeight="1" x14ac:dyDescent="0.2">
      <c r="A29" s="995"/>
      <c r="B29" s="995" t="s">
        <v>544</v>
      </c>
      <c r="C29" s="1076" t="s">
        <v>545</v>
      </c>
      <c r="D29" s="1076"/>
      <c r="E29" s="1076" t="s">
        <v>546</v>
      </c>
      <c r="F29" s="1076"/>
      <c r="G29" s="1076" t="s">
        <v>547</v>
      </c>
      <c r="H29" s="1076"/>
      <c r="I29" s="993"/>
      <c r="J29" s="1017" t="s">
        <v>548</v>
      </c>
      <c r="K29" s="1001"/>
      <c r="L29" s="1003" t="s">
        <v>549</v>
      </c>
      <c r="M29" s="1005"/>
      <c r="N29" s="1003" t="s">
        <v>534</v>
      </c>
      <c r="O29" s="1005"/>
    </row>
    <row r="30" spans="1:15" s="91" customFormat="1" ht="38.1" customHeight="1" x14ac:dyDescent="0.2">
      <c r="A30" s="995"/>
      <c r="B30" s="995"/>
      <c r="C30" s="117" t="s">
        <v>550</v>
      </c>
      <c r="D30" s="117" t="s">
        <v>551</v>
      </c>
      <c r="E30" s="117" t="s">
        <v>550</v>
      </c>
      <c r="F30" s="117" t="s">
        <v>551</v>
      </c>
      <c r="G30" s="117" t="s">
        <v>550</v>
      </c>
      <c r="H30" s="117" t="s">
        <v>551</v>
      </c>
      <c r="I30" s="994"/>
      <c r="J30" s="117" t="s">
        <v>550</v>
      </c>
      <c r="K30" s="116" t="s">
        <v>551</v>
      </c>
      <c r="L30" s="117" t="s">
        <v>550</v>
      </c>
      <c r="M30" s="117" t="s">
        <v>551</v>
      </c>
      <c r="N30" s="117" t="s">
        <v>550</v>
      </c>
      <c r="O30" s="117" t="s">
        <v>551</v>
      </c>
    </row>
    <row r="31" spans="1:15" s="91" customFormat="1" ht="17.100000000000001" customHeight="1" x14ac:dyDescent="0.2">
      <c r="A31" s="664"/>
      <c r="B31" s="665"/>
      <c r="C31" s="666"/>
      <c r="D31" s="667"/>
      <c r="E31" s="666"/>
      <c r="F31" s="668"/>
      <c r="G31" s="668"/>
      <c r="H31" s="669"/>
      <c r="I31" s="664"/>
      <c r="J31" s="666"/>
      <c r="K31" s="670"/>
      <c r="L31" s="666"/>
      <c r="M31" s="667"/>
      <c r="N31" s="666"/>
      <c r="O31" s="671"/>
    </row>
    <row r="32" spans="1:15" s="302" customFormat="1" ht="17.100000000000001" customHeight="1" x14ac:dyDescent="0.3">
      <c r="A32" s="129" t="s">
        <v>208</v>
      </c>
      <c r="B32" s="672">
        <v>812619.6358806194</v>
      </c>
      <c r="C32" s="673">
        <v>665503.79069555108</v>
      </c>
      <c r="D32" s="674">
        <f>C32/B32</f>
        <v>0.81896100132303362</v>
      </c>
      <c r="E32" s="673">
        <v>45924.018001760589</v>
      </c>
      <c r="F32" s="675">
        <f>E32/B32</f>
        <v>5.6513547020056516E-2</v>
      </c>
      <c r="G32" s="673">
        <v>2821.0990845085989</v>
      </c>
      <c r="H32" s="676">
        <f>G32/B32</f>
        <v>3.4716107757492608E-3</v>
      </c>
      <c r="I32" s="129" t="s">
        <v>208</v>
      </c>
      <c r="J32" s="673">
        <v>49271.044400669023</v>
      </c>
      <c r="K32" s="674">
        <f>J32/B32</f>
        <v>6.063235765558999E-2</v>
      </c>
      <c r="L32" s="673">
        <v>35121.905979071002</v>
      </c>
      <c r="M32" s="674">
        <f>L32/B32</f>
        <v>4.3220597224444504E-2</v>
      </c>
      <c r="N32" s="673">
        <v>13977.777719059</v>
      </c>
      <c r="O32" s="677">
        <f>N32/B32</f>
        <v>1.7200886001125935E-2</v>
      </c>
    </row>
    <row r="33" spans="1:15" s="302" customFormat="1" ht="17.100000000000001" customHeight="1" x14ac:dyDescent="0.3">
      <c r="A33" s="678" t="s">
        <v>552</v>
      </c>
      <c r="B33" s="679"/>
      <c r="C33" s="680"/>
      <c r="D33" s="653"/>
      <c r="E33" s="680"/>
      <c r="F33" s="654"/>
      <c r="G33" s="654"/>
      <c r="H33" s="654"/>
      <c r="I33" s="532"/>
      <c r="J33" s="680"/>
      <c r="K33" s="653"/>
      <c r="L33" s="680"/>
      <c r="M33" s="653"/>
      <c r="N33" s="680"/>
      <c r="O33" s="653"/>
    </row>
    <row r="34" spans="1:15" s="91" customFormat="1" ht="124.95" hidden="1" customHeight="1" x14ac:dyDescent="0.2"/>
    <row r="35" spans="1:15" ht="29.7" hidden="1" customHeight="1" x14ac:dyDescent="0.3">
      <c r="A35" s="991" t="str">
        <f>A1</f>
        <v>M.22  Anteile einzelner an der Summe der Treibhausgase (CO2 Quellenbilanz) in SH 1990 bis 2019 und D 2019</v>
      </c>
      <c r="B35" s="991"/>
      <c r="C35" s="991"/>
      <c r="D35" s="991"/>
      <c r="E35" s="991"/>
      <c r="F35" s="991"/>
      <c r="G35" s="991"/>
      <c r="H35" s="991"/>
      <c r="I35" s="991"/>
      <c r="J35" s="991"/>
      <c r="K35" s="991"/>
      <c r="L35" s="991"/>
      <c r="M35" s="991"/>
    </row>
    <row r="36" spans="1:15" hidden="1" x14ac:dyDescent="0.3">
      <c r="A36" s="85" t="str">
        <f>A2</f>
        <v>Stand 01.06.2021</v>
      </c>
      <c r="B36" s="681"/>
      <c r="C36" s="224"/>
      <c r="D36" s="224"/>
      <c r="E36" s="224"/>
      <c r="F36" s="682"/>
      <c r="G36" s="682"/>
      <c r="H36" s="682"/>
      <c r="I36" s="85" t="str">
        <f>I2</f>
        <v>Stand 01.06.2021</v>
      </c>
      <c r="J36" s="224"/>
      <c r="K36" s="224"/>
      <c r="L36" s="224"/>
      <c r="M36" s="138"/>
    </row>
    <row r="37" spans="1:15" s="91" customFormat="1" ht="9.6" hidden="1" customHeight="1" x14ac:dyDescent="0.3">
      <c r="A37" s="114"/>
      <c r="B37" s="114"/>
      <c r="C37"/>
      <c r="D37"/>
      <c r="E37"/>
      <c r="F37"/>
      <c r="G37"/>
      <c r="H37"/>
      <c r="I37" s="114"/>
      <c r="J37"/>
      <c r="K37"/>
      <c r="L37"/>
      <c r="M37"/>
    </row>
    <row r="40" spans="1:15" x14ac:dyDescent="0.3">
      <c r="N40" s="617"/>
    </row>
    <row r="45" spans="1:15" x14ac:dyDescent="0.3">
      <c r="A45"/>
      <c r="B45"/>
      <c r="I45"/>
    </row>
    <row r="46" spans="1:15" x14ac:dyDescent="0.3">
      <c r="A46"/>
      <c r="B46"/>
      <c r="I46"/>
    </row>
    <row r="47" spans="1:15" x14ac:dyDescent="0.3">
      <c r="A47"/>
      <c r="B47"/>
      <c r="I47"/>
    </row>
    <row r="48" spans="1:15" x14ac:dyDescent="0.3">
      <c r="A48"/>
      <c r="B48"/>
      <c r="I48"/>
    </row>
    <row r="49" spans="1:9" x14ac:dyDescent="0.3">
      <c r="A49"/>
      <c r="B49"/>
      <c r="I49"/>
    </row>
    <row r="50" spans="1:9" x14ac:dyDescent="0.3">
      <c r="A50"/>
      <c r="B50"/>
      <c r="I50"/>
    </row>
    <row r="51" spans="1:9" x14ac:dyDescent="0.3">
      <c r="A51"/>
      <c r="B51"/>
      <c r="I51"/>
    </row>
    <row r="52" spans="1:9" x14ac:dyDescent="0.3">
      <c r="A52"/>
      <c r="B52"/>
      <c r="I52"/>
    </row>
    <row r="53" spans="1:9" x14ac:dyDescent="0.3">
      <c r="A53"/>
      <c r="B53"/>
      <c r="I53"/>
    </row>
    <row r="54" spans="1:9" x14ac:dyDescent="0.3">
      <c r="A54"/>
      <c r="B54"/>
      <c r="I54"/>
    </row>
    <row r="55" spans="1:9" x14ac:dyDescent="0.3">
      <c r="A55"/>
      <c r="B55"/>
      <c r="I55"/>
    </row>
    <row r="56" spans="1:9" x14ac:dyDescent="0.3">
      <c r="A56"/>
      <c r="B56"/>
      <c r="I56"/>
    </row>
    <row r="57" spans="1:9" x14ac:dyDescent="0.3">
      <c r="A57"/>
      <c r="B57"/>
      <c r="I57"/>
    </row>
    <row r="58" spans="1:9" x14ac:dyDescent="0.3">
      <c r="A58"/>
      <c r="B58"/>
      <c r="I58"/>
    </row>
    <row r="59" spans="1:9" x14ac:dyDescent="0.3">
      <c r="A59"/>
      <c r="B59"/>
      <c r="I59"/>
    </row>
    <row r="60" spans="1:9" x14ac:dyDescent="0.3">
      <c r="A60"/>
      <c r="B60"/>
      <c r="I60"/>
    </row>
    <row r="61" spans="1:9" x14ac:dyDescent="0.3">
      <c r="A61"/>
      <c r="B61"/>
      <c r="I61"/>
    </row>
    <row r="62" spans="1:9" x14ac:dyDescent="0.3">
      <c r="A62"/>
      <c r="B62"/>
      <c r="I62"/>
    </row>
    <row r="63" spans="1:9" x14ac:dyDescent="0.3">
      <c r="A63"/>
      <c r="B63"/>
      <c r="I63"/>
    </row>
    <row r="64" spans="1:9" x14ac:dyDescent="0.3">
      <c r="A64"/>
      <c r="B64"/>
      <c r="I64"/>
    </row>
    <row r="65" spans="1:9" x14ac:dyDescent="0.3">
      <c r="A65"/>
      <c r="B65"/>
      <c r="I65"/>
    </row>
    <row r="67" spans="1:9" x14ac:dyDescent="0.3">
      <c r="A67"/>
      <c r="B67"/>
      <c r="I67"/>
    </row>
    <row r="68" spans="1:9" x14ac:dyDescent="0.3">
      <c r="A68"/>
      <c r="B68"/>
      <c r="I68"/>
    </row>
    <row r="69" spans="1:9" x14ac:dyDescent="0.3">
      <c r="A69"/>
      <c r="B69"/>
      <c r="I69"/>
    </row>
    <row r="70" spans="1:9" x14ac:dyDescent="0.3">
      <c r="A70"/>
      <c r="B70"/>
      <c r="I70"/>
    </row>
  </sheetData>
  <mergeCells count="24">
    <mergeCell ref="J29:K29"/>
    <mergeCell ref="L29:M29"/>
    <mergeCell ref="N29:O29"/>
    <mergeCell ref="A35:M35"/>
    <mergeCell ref="J4:K4"/>
    <mergeCell ref="L4:M4"/>
    <mergeCell ref="N4:O4"/>
    <mergeCell ref="A28:A30"/>
    <mergeCell ref="B28:H28"/>
    <mergeCell ref="I28:I30"/>
    <mergeCell ref="B29:B30"/>
    <mergeCell ref="C29:D29"/>
    <mergeCell ref="E29:F29"/>
    <mergeCell ref="G29:H29"/>
    <mergeCell ref="A1:H1"/>
    <mergeCell ref="I1:O1"/>
    <mergeCell ref="A3:A5"/>
    <mergeCell ref="B3:H3"/>
    <mergeCell ref="I3:I5"/>
    <mergeCell ref="J3:O3"/>
    <mergeCell ref="B4:B5"/>
    <mergeCell ref="C4:D4"/>
    <mergeCell ref="E4:F4"/>
    <mergeCell ref="G4:H4"/>
  </mergeCells>
  <conditionalFormatting sqref="A31:O33">
    <cfRule type="expression" dxfId="30" priority="4">
      <formula>MOD(ROW(),2)=0</formula>
    </cfRule>
  </conditionalFormatting>
  <conditionalFormatting sqref="J6:M27 A6:H27">
    <cfRule type="expression" dxfId="29" priority="3">
      <formula>MOD(ROW(),2)=1</formula>
    </cfRule>
  </conditionalFormatting>
  <conditionalFormatting sqref="I6:I27">
    <cfRule type="expression" dxfId="28" priority="2">
      <formula>MOD(ROW(),2)=1</formula>
    </cfRule>
  </conditionalFormatting>
  <conditionalFormatting sqref="N6:O27">
    <cfRule type="expression" dxfId="27" priority="1">
      <formula>MOD(ROW(),2)=1</formula>
    </cfRule>
  </conditionalFormatting>
  <hyperlinks>
    <hyperlink ref="H2" location="Inhalt!A76" display="zurück"/>
    <hyperlink ref="O2" location="Inhalt!A76"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showGridLines="0" view="pageLayout" topLeftCell="A25" zoomScaleNormal="100" workbookViewId="0">
      <selection activeCell="K16" sqref="K16"/>
    </sheetView>
  </sheetViews>
  <sheetFormatPr baseColWidth="10" defaultColWidth="10.5546875" defaultRowHeight="14.4" x14ac:dyDescent="0.3"/>
  <cols>
    <col min="1" max="1" width="38.44140625" style="46" customWidth="1"/>
    <col min="2" max="2" width="43" style="63" customWidth="1"/>
    <col min="3" max="3" width="10.5546875" customWidth="1"/>
    <col min="4" max="73" width="12.44140625" customWidth="1"/>
  </cols>
  <sheetData>
    <row r="1" spans="1:3" s="48" customFormat="1" x14ac:dyDescent="0.3">
      <c r="A1" s="46"/>
      <c r="B1" s="47"/>
    </row>
    <row r="2" spans="1:3" s="48" customFormat="1" ht="15.6" x14ac:dyDescent="0.3">
      <c r="A2" s="987" t="s">
        <v>139</v>
      </c>
      <c r="B2" s="988"/>
    </row>
    <row r="3" spans="1:3" s="48" customFormat="1" ht="13.35" customHeight="1" x14ac:dyDescent="0.3">
      <c r="A3" s="46"/>
      <c r="B3" s="47"/>
    </row>
    <row r="4" spans="1:3" s="48" customFormat="1" ht="13.35" customHeight="1" x14ac:dyDescent="0.3">
      <c r="A4" s="49"/>
      <c r="B4" s="50"/>
    </row>
    <row r="5" spans="1:3" s="48" customFormat="1" ht="13.35" customHeight="1" x14ac:dyDescent="0.3">
      <c r="A5" s="51"/>
      <c r="B5" s="52"/>
    </row>
    <row r="6" spans="1:3" s="55" customFormat="1" ht="31.2" customHeight="1" x14ac:dyDescent="0.25">
      <c r="A6" s="53" t="s">
        <v>140</v>
      </c>
      <c r="B6" s="54" t="s">
        <v>141</v>
      </c>
    </row>
    <row r="7" spans="1:3" s="59" customFormat="1" ht="11.7" customHeight="1" x14ac:dyDescent="0.25">
      <c r="A7" s="56"/>
      <c r="B7" s="57"/>
      <c r="C7" s="58"/>
    </row>
    <row r="8" spans="1:3" s="59" customFormat="1" ht="43.35" customHeight="1" x14ac:dyDescent="0.25">
      <c r="A8" s="53" t="s">
        <v>142</v>
      </c>
      <c r="B8" s="53" t="s">
        <v>143</v>
      </c>
    </row>
    <row r="9" spans="1:3" s="59" customFormat="1" ht="11.7" customHeight="1" x14ac:dyDescent="0.25">
      <c r="A9" s="56"/>
      <c r="B9" s="57"/>
      <c r="C9" s="58"/>
    </row>
    <row r="10" spans="1:3" s="59" customFormat="1" ht="43.35" customHeight="1" x14ac:dyDescent="0.25">
      <c r="A10" s="53" t="s">
        <v>142</v>
      </c>
      <c r="B10" s="53" t="s">
        <v>144</v>
      </c>
      <c r="C10" s="58"/>
    </row>
    <row r="11" spans="1:3" s="59" customFormat="1" ht="11.7" customHeight="1" x14ac:dyDescent="0.25">
      <c r="A11" s="56"/>
      <c r="B11" s="60"/>
    </row>
    <row r="12" spans="1:3" s="59" customFormat="1" ht="31.2" customHeight="1" x14ac:dyDescent="0.25">
      <c r="A12" s="53" t="s">
        <v>145</v>
      </c>
      <c r="B12" s="54" t="s">
        <v>146</v>
      </c>
    </row>
    <row r="13" spans="1:3" s="59" customFormat="1" ht="11.7" customHeight="1" x14ac:dyDescent="0.25">
      <c r="A13" s="56"/>
      <c r="B13" s="60"/>
    </row>
    <row r="14" spans="1:3" s="59" customFormat="1" ht="31.2" customHeight="1" x14ac:dyDescent="0.25">
      <c r="A14" s="53" t="s">
        <v>145</v>
      </c>
      <c r="B14" s="54" t="s">
        <v>147</v>
      </c>
    </row>
    <row r="15" spans="1:3" s="59" customFormat="1" ht="11.7" customHeight="1" x14ac:dyDescent="0.25">
      <c r="A15" s="56"/>
      <c r="B15" s="60"/>
    </row>
    <row r="16" spans="1:3" s="59" customFormat="1" ht="31.2" customHeight="1" x14ac:dyDescent="0.25">
      <c r="A16" s="53" t="s">
        <v>148</v>
      </c>
      <c r="B16" s="61" t="s">
        <v>149</v>
      </c>
    </row>
    <row r="17" spans="1:2" s="59" customFormat="1" ht="11.7" customHeight="1" x14ac:dyDescent="0.25">
      <c r="A17" s="56"/>
      <c r="B17" s="60"/>
    </row>
    <row r="18" spans="1:2" s="59" customFormat="1" ht="31.2" customHeight="1" x14ac:dyDescent="0.25">
      <c r="A18" s="53" t="s">
        <v>150</v>
      </c>
      <c r="B18" s="54" t="s">
        <v>151</v>
      </c>
    </row>
    <row r="19" spans="1:2" s="59" customFormat="1" ht="11.7" customHeight="1" x14ac:dyDescent="0.25">
      <c r="A19" s="56"/>
      <c r="B19" s="60"/>
    </row>
    <row r="20" spans="1:2" s="59" customFormat="1" ht="31.2" customHeight="1" x14ac:dyDescent="0.25">
      <c r="A20" s="53" t="s">
        <v>150</v>
      </c>
      <c r="B20" s="54" t="s">
        <v>152</v>
      </c>
    </row>
    <row r="21" spans="1:2" s="59" customFormat="1" ht="10.35" customHeight="1" x14ac:dyDescent="0.25">
      <c r="A21" s="56"/>
      <c r="B21" s="60"/>
    </row>
    <row r="22" spans="1:2" s="59" customFormat="1" ht="15" customHeight="1" x14ac:dyDescent="0.25">
      <c r="A22" s="62" t="s">
        <v>153</v>
      </c>
      <c r="B22" s="60"/>
    </row>
    <row r="23" spans="1:2" s="59" customFormat="1" ht="57" customHeight="1" x14ac:dyDescent="0.25">
      <c r="A23" s="989" t="s">
        <v>801</v>
      </c>
      <c r="B23" s="989"/>
    </row>
    <row r="24" spans="1:2" s="59" customFormat="1" ht="31.2" customHeight="1" x14ac:dyDescent="0.25">
      <c r="A24" s="989" t="s">
        <v>803</v>
      </c>
      <c r="B24" s="989"/>
    </row>
    <row r="25" spans="1:2" s="59" customFormat="1" ht="86.4" customHeight="1" x14ac:dyDescent="0.25">
      <c r="A25" s="989" t="s">
        <v>802</v>
      </c>
      <c r="B25" s="989"/>
    </row>
    <row r="26" spans="1:2" ht="60" customHeight="1" x14ac:dyDescent="0.3">
      <c r="A26" s="989" t="s">
        <v>154</v>
      </c>
      <c r="B26" s="989"/>
    </row>
    <row r="27" spans="1:2" ht="14.7" customHeight="1" x14ac:dyDescent="0.3">
      <c r="A27" s="990"/>
      <c r="B27" s="990"/>
    </row>
  </sheetData>
  <mergeCells count="6">
    <mergeCell ref="A2:B2"/>
    <mergeCell ref="A25:B25"/>
    <mergeCell ref="A26:B26"/>
    <mergeCell ref="A27:B27"/>
    <mergeCell ref="A23:B23"/>
    <mergeCell ref="A24:B24"/>
  </mergeCell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1"/>
  <sheetViews>
    <sheetView showGridLines="0" view="pageLayout" topLeftCell="A6" zoomScaleNormal="100" workbookViewId="0">
      <selection activeCell="A28" sqref="A28"/>
    </sheetView>
  </sheetViews>
  <sheetFormatPr baseColWidth="10" defaultColWidth="10.44140625" defaultRowHeight="14.4" x14ac:dyDescent="0.3"/>
  <cols>
    <col min="1" max="1" width="10" style="114" customWidth="1"/>
    <col min="2" max="2" width="10.6640625" style="114" customWidth="1"/>
    <col min="3" max="8" width="10.6640625" customWidth="1"/>
    <col min="9" max="9" width="11.88671875" style="114" customWidth="1"/>
    <col min="10" max="15" width="11.88671875" customWidth="1"/>
  </cols>
  <sheetData>
    <row r="1" spans="1:15" ht="29.7" customHeight="1" x14ac:dyDescent="0.3">
      <c r="A1" s="991" t="s">
        <v>779</v>
      </c>
      <c r="B1" s="991"/>
      <c r="C1" s="991"/>
      <c r="D1" s="991"/>
      <c r="E1" s="991"/>
      <c r="F1" s="991"/>
      <c r="G1" s="991"/>
      <c r="H1" s="991"/>
      <c r="I1" s="991" t="str">
        <f>A1</f>
        <v>nachrichtlich: M.22a  Anteile einzelner an der Summe der Treibhausgase (CO2 Verursacherbilanz) 1990 bis 2019</v>
      </c>
      <c r="J1" s="991"/>
      <c r="K1" s="991"/>
      <c r="L1" s="991"/>
      <c r="M1" s="991"/>
      <c r="N1" s="991"/>
      <c r="O1" s="991"/>
    </row>
    <row r="2" spans="1:15" x14ac:dyDescent="0.3">
      <c r="A2" s="115" t="s">
        <v>789</v>
      </c>
      <c r="B2" s="196"/>
      <c r="G2" s="67"/>
      <c r="H2" s="67" t="s">
        <v>156</v>
      </c>
      <c r="I2" s="115" t="str">
        <f>A2</f>
        <v>Stand 01.06.2021</v>
      </c>
      <c r="M2" s="67"/>
      <c r="O2" s="67" t="s">
        <v>156</v>
      </c>
    </row>
    <row r="3" spans="1:15" s="91" customFormat="1" ht="19.2" customHeight="1" x14ac:dyDescent="0.2">
      <c r="A3" s="992" t="s">
        <v>157</v>
      </c>
      <c r="B3" s="995" t="s">
        <v>218</v>
      </c>
      <c r="C3" s="995"/>
      <c r="D3" s="995"/>
      <c r="E3" s="995"/>
      <c r="F3" s="995"/>
      <c r="G3" s="995"/>
      <c r="H3" s="995"/>
      <c r="I3" s="992" t="s">
        <v>157</v>
      </c>
      <c r="J3" s="997" t="s">
        <v>218</v>
      </c>
      <c r="K3" s="998"/>
      <c r="L3" s="998"/>
      <c r="M3" s="998"/>
      <c r="N3" s="998"/>
      <c r="O3" s="999"/>
    </row>
    <row r="4" spans="1:15" s="91" customFormat="1" ht="19.2" customHeight="1" x14ac:dyDescent="0.2">
      <c r="A4" s="993"/>
      <c r="B4" s="995" t="s">
        <v>553</v>
      </c>
      <c r="C4" s="1076" t="s">
        <v>545</v>
      </c>
      <c r="D4" s="1076"/>
      <c r="E4" s="1076" t="s">
        <v>546</v>
      </c>
      <c r="F4" s="1076"/>
      <c r="G4" s="1076" t="s">
        <v>547</v>
      </c>
      <c r="H4" s="1076"/>
      <c r="I4" s="993"/>
      <c r="J4" s="1017" t="s">
        <v>548</v>
      </c>
      <c r="K4" s="1001"/>
      <c r="L4" s="1003" t="s">
        <v>549</v>
      </c>
      <c r="M4" s="1005"/>
      <c r="N4" s="1003" t="s">
        <v>534</v>
      </c>
      <c r="O4" s="1005"/>
    </row>
    <row r="5" spans="1:15" s="91" customFormat="1" ht="57" customHeight="1" x14ac:dyDescent="0.2">
      <c r="A5" s="994"/>
      <c r="B5" s="995"/>
      <c r="C5" s="117" t="s">
        <v>554</v>
      </c>
      <c r="D5" s="117" t="s">
        <v>551</v>
      </c>
      <c r="E5" s="117" t="s">
        <v>554</v>
      </c>
      <c r="F5" s="117" t="s">
        <v>551</v>
      </c>
      <c r="G5" s="117" t="s">
        <v>554</v>
      </c>
      <c r="H5" s="117" t="s">
        <v>551</v>
      </c>
      <c r="I5" s="994"/>
      <c r="J5" s="117" t="s">
        <v>554</v>
      </c>
      <c r="K5" s="683" t="s">
        <v>551</v>
      </c>
      <c r="L5" s="117" t="s">
        <v>554</v>
      </c>
      <c r="M5" s="117" t="s">
        <v>551</v>
      </c>
      <c r="N5" s="117" t="s">
        <v>554</v>
      </c>
      <c r="O5" s="117" t="s">
        <v>551</v>
      </c>
    </row>
    <row r="6" spans="1:15" ht="17.100000000000001" customHeight="1" x14ac:dyDescent="0.3">
      <c r="A6" s="684"/>
      <c r="B6" s="685"/>
      <c r="C6" s="99"/>
      <c r="D6" s="99"/>
      <c r="E6" s="99"/>
      <c r="F6" s="99"/>
      <c r="G6" s="99"/>
      <c r="H6" s="100"/>
      <c r="I6" s="684"/>
      <c r="J6" s="99"/>
      <c r="K6" s="99"/>
      <c r="L6" s="99"/>
      <c r="M6" s="98"/>
      <c r="N6" s="99"/>
      <c r="O6" s="686"/>
    </row>
    <row r="7" spans="1:15" ht="17.100000000000001" customHeight="1" x14ac:dyDescent="0.3">
      <c r="A7" s="397">
        <v>1990</v>
      </c>
      <c r="B7" s="687">
        <v>39819.607674348932</v>
      </c>
      <c r="C7" s="688">
        <v>29695.259900310302</v>
      </c>
      <c r="D7" s="689">
        <f t="shared" ref="D7:D26" si="0">C7/B7</f>
        <v>0.74574466285963559</v>
      </c>
      <c r="E7" s="688">
        <v>2262.6857350725545</v>
      </c>
      <c r="F7" s="654">
        <f t="shared" ref="F7:F26" si="1">E7/B7</f>
        <v>5.6823406035969949E-2</v>
      </c>
      <c r="G7" s="688">
        <v>159.09859139061771</v>
      </c>
      <c r="H7" s="655">
        <f>G7/B7</f>
        <v>3.9954836494560976E-3</v>
      </c>
      <c r="I7" s="397">
        <v>1990</v>
      </c>
      <c r="J7" s="688">
        <v>4523.2627961965163</v>
      </c>
      <c r="K7" s="689">
        <f t="shared" ref="K7:K26" si="2">J7/B7</f>
        <v>0.11359385640331962</v>
      </c>
      <c r="L7" s="688">
        <v>2738.0757145878356</v>
      </c>
      <c r="M7" s="689">
        <f t="shared" ref="M7:M26" si="3">L7/B7</f>
        <v>6.8761996275308712E-2</v>
      </c>
      <c r="N7" s="688">
        <v>441.2249367910992</v>
      </c>
      <c r="O7" s="690">
        <f>N7/B7</f>
        <v>1.108059477630987E-2</v>
      </c>
    </row>
    <row r="8" spans="1:15" s="91" customFormat="1" ht="16.8" customHeight="1" x14ac:dyDescent="0.2">
      <c r="A8" s="120">
        <v>1995</v>
      </c>
      <c r="B8" s="687">
        <v>38295.204898678057</v>
      </c>
      <c r="C8" s="688">
        <v>28438.026005611129</v>
      </c>
      <c r="D8" s="689">
        <f t="shared" si="0"/>
        <v>0.74260017881750007</v>
      </c>
      <c r="E8" s="688">
        <v>2294.9512700246801</v>
      </c>
      <c r="F8" s="654">
        <f t="shared" si="1"/>
        <v>5.9927901576625364E-2</v>
      </c>
      <c r="G8" s="688">
        <v>159.52314212967039</v>
      </c>
      <c r="H8" s="655">
        <f t="shared" ref="H8:H26" si="4">G8/B8</f>
        <v>4.1656166235887436E-3</v>
      </c>
      <c r="I8" s="120">
        <v>1995</v>
      </c>
      <c r="J8" s="688">
        <v>4345.5383274345604</v>
      </c>
      <c r="K8" s="689">
        <f t="shared" si="2"/>
        <v>0.11347473760571437</v>
      </c>
      <c r="L8" s="688">
        <v>2488.3454144215602</v>
      </c>
      <c r="M8" s="689">
        <f t="shared" si="3"/>
        <v>6.4977989307153636E-2</v>
      </c>
      <c r="N8" s="688">
        <v>568.82073905645939</v>
      </c>
      <c r="O8" s="690">
        <f t="shared" ref="O8:O26" si="5">N8/B8</f>
        <v>1.4853576069417897E-2</v>
      </c>
    </row>
    <row r="9" spans="1:15" s="91" customFormat="1" ht="17.100000000000001" customHeight="1" x14ac:dyDescent="0.2">
      <c r="A9" s="120">
        <v>2000</v>
      </c>
      <c r="B9" s="687">
        <v>36226.012427022964</v>
      </c>
      <c r="C9" s="688">
        <v>26896.253902317017</v>
      </c>
      <c r="D9" s="689">
        <f t="shared" si="0"/>
        <v>0.74245692805685759</v>
      </c>
      <c r="E9" s="688">
        <v>2233.6132439420908</v>
      </c>
      <c r="F9" s="654">
        <f t="shared" si="1"/>
        <v>6.1657717598416005E-2</v>
      </c>
      <c r="G9" s="688">
        <v>213.16942381179746</v>
      </c>
      <c r="H9" s="655">
        <f t="shared" si="4"/>
        <v>5.8844297103145338E-3</v>
      </c>
      <c r="I9" s="120">
        <v>2000</v>
      </c>
      <c r="J9" s="688">
        <v>3903.0064980013995</v>
      </c>
      <c r="K9" s="689">
        <f t="shared" si="2"/>
        <v>0.10774043943875902</v>
      </c>
      <c r="L9" s="688">
        <v>2528.7776566106922</v>
      </c>
      <c r="M9" s="689">
        <f t="shared" si="3"/>
        <v>6.9805575805642325E-2</v>
      </c>
      <c r="N9" s="688">
        <v>451.19170233996414</v>
      </c>
      <c r="O9" s="690">
        <f t="shared" si="5"/>
        <v>1.2454909390010465E-2</v>
      </c>
    </row>
    <row r="10" spans="1:15" s="91" customFormat="1" ht="17.100000000000001" customHeight="1" x14ac:dyDescent="0.2">
      <c r="A10" s="120">
        <v>2003</v>
      </c>
      <c r="B10" s="687">
        <v>36036.214673923023</v>
      </c>
      <c r="C10" s="688">
        <v>26999.252177553317</v>
      </c>
      <c r="D10" s="689">
        <f t="shared" si="0"/>
        <v>0.74922553386526625</v>
      </c>
      <c r="E10" s="688">
        <v>2127.3318558339674</v>
      </c>
      <c r="F10" s="654">
        <f t="shared" si="1"/>
        <v>5.9033166360099802E-2</v>
      </c>
      <c r="G10" s="688">
        <v>200.85680727109423</v>
      </c>
      <c r="H10" s="655">
        <f t="shared" si="4"/>
        <v>5.5737487715778527E-3</v>
      </c>
      <c r="I10" s="120">
        <v>2003</v>
      </c>
      <c r="J10" s="688">
        <v>3828.2116126435458</v>
      </c>
      <c r="K10" s="689">
        <f t="shared" si="2"/>
        <v>0.10623234563572972</v>
      </c>
      <c r="L10" s="688">
        <v>2415.948130926969</v>
      </c>
      <c r="M10" s="689">
        <f t="shared" si="3"/>
        <v>6.7042228291397873E-2</v>
      </c>
      <c r="N10" s="688">
        <v>464.61408969413856</v>
      </c>
      <c r="O10" s="690">
        <f t="shared" si="5"/>
        <v>1.28929770759288E-2</v>
      </c>
    </row>
    <row r="11" spans="1:15" s="91" customFormat="1" ht="17.100000000000001" customHeight="1" x14ac:dyDescent="0.2">
      <c r="A11" s="120">
        <v>2004</v>
      </c>
      <c r="B11" s="687">
        <v>34915.596470505814</v>
      </c>
      <c r="C11" s="688">
        <v>26093.784130199241</v>
      </c>
      <c r="D11" s="689">
        <f t="shared" si="0"/>
        <v>0.74733891922028006</v>
      </c>
      <c r="E11" s="688">
        <v>1971.7371637509136</v>
      </c>
      <c r="F11" s="654">
        <f t="shared" si="1"/>
        <v>5.6471530292100135E-2</v>
      </c>
      <c r="G11" s="688">
        <v>193.54090633540761</v>
      </c>
      <c r="H11" s="655">
        <f t="shared" si="4"/>
        <v>5.5431075479090569E-3</v>
      </c>
      <c r="I11" s="120">
        <v>2004</v>
      </c>
      <c r="J11" s="688">
        <v>3726.0609797181546</v>
      </c>
      <c r="K11" s="689">
        <f t="shared" si="2"/>
        <v>0.10671623447320062</v>
      </c>
      <c r="L11" s="688">
        <v>2449.4267427934742</v>
      </c>
      <c r="M11" s="689">
        <f t="shared" si="3"/>
        <v>7.0152796755529406E-2</v>
      </c>
      <c r="N11" s="688">
        <v>481.04654770862572</v>
      </c>
      <c r="O11" s="690">
        <f t="shared" si="5"/>
        <v>1.3777411710980772E-2</v>
      </c>
    </row>
    <row r="12" spans="1:15" s="91" customFormat="1" ht="17.100000000000001" customHeight="1" x14ac:dyDescent="0.2">
      <c r="A12" s="120">
        <v>2005</v>
      </c>
      <c r="B12" s="687">
        <v>34061.129975207252</v>
      </c>
      <c r="C12" s="688">
        <v>24995.538650190043</v>
      </c>
      <c r="D12" s="689">
        <f t="shared" si="0"/>
        <v>0.73384349457531328</v>
      </c>
      <c r="E12" s="688">
        <v>2275.9633611974318</v>
      </c>
      <c r="F12" s="654">
        <f t="shared" si="1"/>
        <v>6.6819960548991836E-2</v>
      </c>
      <c r="G12" s="688">
        <v>189.28693687166395</v>
      </c>
      <c r="H12" s="655">
        <f t="shared" si="4"/>
        <v>5.5572712064879811E-3</v>
      </c>
      <c r="I12" s="120">
        <v>2005</v>
      </c>
      <c r="J12" s="688">
        <v>3653.1511954295825</v>
      </c>
      <c r="K12" s="689">
        <f t="shared" si="2"/>
        <v>0.10725278926708168</v>
      </c>
      <c r="L12" s="688">
        <v>2458.1079270125924</v>
      </c>
      <c r="M12" s="689">
        <f t="shared" si="3"/>
        <v>7.2167539033550096E-2</v>
      </c>
      <c r="N12" s="688">
        <v>489.08190450593941</v>
      </c>
      <c r="O12" s="690">
        <f t="shared" si="5"/>
        <v>1.435894536857518E-2</v>
      </c>
    </row>
    <row r="13" spans="1:15" s="91" customFormat="1" ht="17.100000000000001" customHeight="1" x14ac:dyDescent="0.2">
      <c r="A13" s="120">
        <v>2006</v>
      </c>
      <c r="B13" s="687">
        <v>34055.575785881949</v>
      </c>
      <c r="C13" s="688">
        <v>25012.981937800112</v>
      </c>
      <c r="D13" s="689">
        <f t="shared" si="0"/>
        <v>0.73447537915860095</v>
      </c>
      <c r="E13" s="688">
        <v>2357.5707767537629</v>
      </c>
      <c r="F13" s="654">
        <f t="shared" si="1"/>
        <v>6.9227159498830598E-2</v>
      </c>
      <c r="G13" s="688">
        <v>191.41690387212822</v>
      </c>
      <c r="H13" s="655">
        <f t="shared" si="4"/>
        <v>5.6207214077255993E-3</v>
      </c>
      <c r="I13" s="120">
        <v>2006</v>
      </c>
      <c r="J13" s="688">
        <v>3605.6356432514322</v>
      </c>
      <c r="K13" s="689">
        <f t="shared" si="2"/>
        <v>0.10587504571707114</v>
      </c>
      <c r="L13" s="688">
        <v>2399.9569431211658</v>
      </c>
      <c r="M13" s="689">
        <f t="shared" si="3"/>
        <v>7.0471777021491142E-2</v>
      </c>
      <c r="N13" s="688">
        <v>488.01358108334608</v>
      </c>
      <c r="O13" s="690">
        <f t="shared" si="5"/>
        <v>1.4329917196280574E-2</v>
      </c>
    </row>
    <row r="14" spans="1:15" s="91" customFormat="1" ht="17.100000000000001" customHeight="1" x14ac:dyDescent="0.2">
      <c r="A14" s="120">
        <v>2007</v>
      </c>
      <c r="B14" s="687">
        <v>32478.154450288057</v>
      </c>
      <c r="C14" s="688">
        <v>23490.6644920201</v>
      </c>
      <c r="D14" s="689">
        <f t="shared" si="0"/>
        <v>0.72327584154991154</v>
      </c>
      <c r="E14" s="688">
        <v>2252.9662523257107</v>
      </c>
      <c r="F14" s="654">
        <f t="shared" si="1"/>
        <v>6.9368666122151798E-2</v>
      </c>
      <c r="G14" s="688">
        <v>197.15586338099641</v>
      </c>
      <c r="H14" s="655">
        <f t="shared" si="4"/>
        <v>6.0704146130830345E-3</v>
      </c>
      <c r="I14" s="120">
        <v>2007</v>
      </c>
      <c r="J14" s="688">
        <v>3591.1231469873637</v>
      </c>
      <c r="K14" s="689">
        <f t="shared" si="2"/>
        <v>0.110570419033016</v>
      </c>
      <c r="L14" s="688">
        <v>2454.4020720261574</v>
      </c>
      <c r="M14" s="689">
        <f t="shared" si="3"/>
        <v>7.5570860277265187E-2</v>
      </c>
      <c r="N14" s="688">
        <v>491.84262354772693</v>
      </c>
      <c r="O14" s="690">
        <f t="shared" si="5"/>
        <v>1.5143798404572358E-2</v>
      </c>
    </row>
    <row r="15" spans="1:15" s="91" customFormat="1" ht="17.100000000000001" customHeight="1" x14ac:dyDescent="0.2">
      <c r="A15" s="120">
        <v>2008</v>
      </c>
      <c r="B15" s="687">
        <v>32921.451441674704</v>
      </c>
      <c r="C15" s="688">
        <v>23475.04842443204</v>
      </c>
      <c r="D15" s="689">
        <f t="shared" si="0"/>
        <v>0.71306237715617171</v>
      </c>
      <c r="E15" s="688">
        <v>2665.8070143384766</v>
      </c>
      <c r="F15" s="654">
        <f t="shared" si="1"/>
        <v>8.0974771694417969E-2</v>
      </c>
      <c r="G15" s="688">
        <v>204.62617116073022</v>
      </c>
      <c r="H15" s="655">
        <f t="shared" si="4"/>
        <v>6.2155877763547642E-3</v>
      </c>
      <c r="I15" s="120">
        <v>2008</v>
      </c>
      <c r="J15" s="688">
        <v>3607.7610118969924</v>
      </c>
      <c r="K15" s="689">
        <f t="shared" si="2"/>
        <v>0.10958693659933806</v>
      </c>
      <c r="L15" s="688">
        <v>2473.8542248223339</v>
      </c>
      <c r="M15" s="689">
        <f t="shared" si="3"/>
        <v>7.5144142086357835E-2</v>
      </c>
      <c r="N15" s="688">
        <v>494.35459502413227</v>
      </c>
      <c r="O15" s="690">
        <f t="shared" si="5"/>
        <v>1.501618468735972E-2</v>
      </c>
    </row>
    <row r="16" spans="1:15" s="91" customFormat="1" ht="17.100000000000001" customHeight="1" x14ac:dyDescent="0.2">
      <c r="A16" s="120">
        <v>2009</v>
      </c>
      <c r="B16" s="687">
        <v>31186.405441482071</v>
      </c>
      <c r="C16" s="688">
        <v>22244.686402646861</v>
      </c>
      <c r="D16" s="689">
        <f t="shared" si="0"/>
        <v>0.71328151121444949</v>
      </c>
      <c r="E16" s="688">
        <v>2075.6217206565361</v>
      </c>
      <c r="F16" s="654">
        <f t="shared" si="1"/>
        <v>6.6555336893545383E-2</v>
      </c>
      <c r="G16" s="688">
        <v>192.54213593563054</v>
      </c>
      <c r="H16" s="655">
        <f t="shared" si="4"/>
        <v>6.1739124214528381E-3</v>
      </c>
      <c r="I16" s="120">
        <v>2009</v>
      </c>
      <c r="J16" s="688">
        <v>3648.6772189968742</v>
      </c>
      <c r="K16" s="689">
        <f t="shared" si="2"/>
        <v>0.11699576040731029</v>
      </c>
      <c r="L16" s="688">
        <v>2513.5963648150714</v>
      </c>
      <c r="M16" s="689">
        <f t="shared" si="3"/>
        <v>8.0599104937937274E-2</v>
      </c>
      <c r="N16" s="688">
        <v>511.28159843109944</v>
      </c>
      <c r="O16" s="690">
        <f t="shared" si="5"/>
        <v>1.6394374125304832E-2</v>
      </c>
    </row>
    <row r="17" spans="1:15" s="91" customFormat="1" ht="17.100000000000001" customHeight="1" x14ac:dyDescent="0.2">
      <c r="A17" s="120">
        <v>2010</v>
      </c>
      <c r="B17" s="687">
        <v>31953.801394227619</v>
      </c>
      <c r="C17" s="688">
        <v>23289.079482425721</v>
      </c>
      <c r="D17" s="689">
        <f t="shared" si="0"/>
        <v>0.72883595898648978</v>
      </c>
      <c r="E17" s="691">
        <v>1910.1759517561743</v>
      </c>
      <c r="F17" s="654">
        <f t="shared" si="1"/>
        <v>5.9779302255450681E-2</v>
      </c>
      <c r="G17" s="688">
        <v>204.38752787033755</v>
      </c>
      <c r="H17" s="655">
        <f t="shared" si="4"/>
        <v>6.3963446899078392E-3</v>
      </c>
      <c r="I17" s="120">
        <v>2010</v>
      </c>
      <c r="J17" s="688">
        <v>3546.3652810680383</v>
      </c>
      <c r="K17" s="689">
        <f t="shared" si="2"/>
        <v>0.11098414355509767</v>
      </c>
      <c r="L17" s="688">
        <v>2506.9651471535362</v>
      </c>
      <c r="M17" s="689">
        <f t="shared" si="3"/>
        <v>7.8455928176558484E-2</v>
      </c>
      <c r="N17" s="688">
        <v>496.82800395381201</v>
      </c>
      <c r="O17" s="690">
        <f t="shared" si="5"/>
        <v>1.5548322336495552E-2</v>
      </c>
    </row>
    <row r="18" spans="1:15" s="91" customFormat="1" ht="17.100000000000001" customHeight="1" x14ac:dyDescent="0.2">
      <c r="A18" s="120">
        <v>2011</v>
      </c>
      <c r="B18" s="687">
        <v>31463.10511482324</v>
      </c>
      <c r="C18" s="688">
        <v>22496.833950083179</v>
      </c>
      <c r="D18" s="689">
        <f t="shared" si="0"/>
        <v>0.71502268666687407</v>
      </c>
      <c r="E18" s="688">
        <v>2257.0834078747621</v>
      </c>
      <c r="F18" s="654">
        <f t="shared" si="1"/>
        <v>7.1737465187801205E-2</v>
      </c>
      <c r="G18" s="688">
        <v>208.16493710353879</v>
      </c>
      <c r="H18" s="655">
        <f t="shared" si="4"/>
        <v>6.6161599862394338E-3</v>
      </c>
      <c r="I18" s="120">
        <v>2011</v>
      </c>
      <c r="J18" s="688">
        <v>3449.3145727358815</v>
      </c>
      <c r="K18" s="689">
        <f t="shared" si="2"/>
        <v>0.10963045637573778</v>
      </c>
      <c r="L18" s="688">
        <v>2548.2727072209791</v>
      </c>
      <c r="M18" s="689">
        <f t="shared" si="3"/>
        <v>8.0992409932877513E-2</v>
      </c>
      <c r="N18" s="688">
        <v>503.43553980490231</v>
      </c>
      <c r="O18" s="690">
        <f t="shared" si="5"/>
        <v>1.6000821850470134E-2</v>
      </c>
    </row>
    <row r="19" spans="1:15" s="91" customFormat="1" ht="17.100000000000001" customHeight="1" x14ac:dyDescent="0.2">
      <c r="A19" s="120">
        <v>2012</v>
      </c>
      <c r="B19" s="687">
        <v>31632.271157286319</v>
      </c>
      <c r="C19" s="688">
        <v>22578.108338481175</v>
      </c>
      <c r="D19" s="689">
        <f t="shared" si="0"/>
        <v>0.71376817131514858</v>
      </c>
      <c r="E19" s="688">
        <v>2195.7062952722308</v>
      </c>
      <c r="F19" s="654">
        <f t="shared" si="1"/>
        <v>6.9413488660186262E-2</v>
      </c>
      <c r="G19" s="688">
        <v>239.12566497563762</v>
      </c>
      <c r="H19" s="655">
        <f t="shared" si="4"/>
        <v>7.559547772798993E-3</v>
      </c>
      <c r="I19" s="120">
        <v>2012</v>
      </c>
      <c r="J19" s="688">
        <v>3523.4527177297873</v>
      </c>
      <c r="K19" s="689">
        <f t="shared" si="2"/>
        <v>0.11138791458286357</v>
      </c>
      <c r="L19" s="688">
        <v>2586.1517257410601</v>
      </c>
      <c r="M19" s="689">
        <f t="shared" si="3"/>
        <v>8.1756751289903964E-2</v>
      </c>
      <c r="N19" s="688">
        <v>509.72641508643176</v>
      </c>
      <c r="O19" s="690">
        <f t="shared" si="5"/>
        <v>1.6114126379098741E-2</v>
      </c>
    </row>
    <row r="20" spans="1:15" s="91" customFormat="1" ht="17.100000000000001" customHeight="1" x14ac:dyDescent="0.2">
      <c r="A20" s="120">
        <v>2013</v>
      </c>
      <c r="B20" s="687">
        <v>32302.291472347995</v>
      </c>
      <c r="C20" s="688">
        <v>23164.324564312359</v>
      </c>
      <c r="D20" s="689">
        <f t="shared" si="0"/>
        <v>0.71711087692159281</v>
      </c>
      <c r="E20" s="688">
        <v>2231.1007730947131</v>
      </c>
      <c r="F20" s="654">
        <f t="shared" si="1"/>
        <v>6.9069427319254459E-2</v>
      </c>
      <c r="G20" s="688">
        <v>262.25849670066543</v>
      </c>
      <c r="H20" s="655">
        <f t="shared" si="4"/>
        <v>8.1188821209532084E-3</v>
      </c>
      <c r="I20" s="120">
        <v>2013</v>
      </c>
      <c r="J20" s="688">
        <v>3547.5397411812573</v>
      </c>
      <c r="K20" s="689">
        <f t="shared" si="2"/>
        <v>0.10982316050915732</v>
      </c>
      <c r="L20" s="688">
        <v>2585.9215863100658</v>
      </c>
      <c r="M20" s="689">
        <f t="shared" si="3"/>
        <v>8.0053812545271413E-2</v>
      </c>
      <c r="N20" s="688">
        <v>511.14631074893578</v>
      </c>
      <c r="O20" s="690">
        <f t="shared" si="5"/>
        <v>1.5823840583770867E-2</v>
      </c>
    </row>
    <row r="21" spans="1:15" s="91" customFormat="1" ht="17.100000000000001" customHeight="1" x14ac:dyDescent="0.2">
      <c r="A21" s="120">
        <v>2014</v>
      </c>
      <c r="B21" s="687">
        <v>30895.113799892137</v>
      </c>
      <c r="C21" s="688">
        <v>21933.466640796818</v>
      </c>
      <c r="D21" s="689">
        <f t="shared" si="0"/>
        <v>0.70993318823358387</v>
      </c>
      <c r="E21" s="688">
        <v>2003.0745099858459</v>
      </c>
      <c r="F21" s="654">
        <f t="shared" si="1"/>
        <v>6.4834670069829597E-2</v>
      </c>
      <c r="G21" s="688">
        <v>287.52617177020983</v>
      </c>
      <c r="H21" s="655">
        <f t="shared" si="4"/>
        <v>9.3065257384231954E-3</v>
      </c>
      <c r="I21" s="120">
        <v>2014</v>
      </c>
      <c r="J21" s="688">
        <v>3512.4238980010632</v>
      </c>
      <c r="K21" s="689">
        <f t="shared" si="2"/>
        <v>0.11368865383539471</v>
      </c>
      <c r="L21" s="688">
        <v>2647.0326790785043</v>
      </c>
      <c r="M21" s="689">
        <f t="shared" si="3"/>
        <v>8.5678036217097409E-2</v>
      </c>
      <c r="N21" s="688">
        <v>511.58990025969734</v>
      </c>
      <c r="O21" s="690">
        <f t="shared" si="5"/>
        <v>1.6558925905671318E-2</v>
      </c>
    </row>
    <row r="22" spans="1:15" s="91" customFormat="1" ht="17.100000000000001" customHeight="1" x14ac:dyDescent="0.2">
      <c r="A22" s="120">
        <v>2015</v>
      </c>
      <c r="B22" s="687">
        <v>29908.490318285258</v>
      </c>
      <c r="C22" s="688">
        <v>21492.776541625215</v>
      </c>
      <c r="D22" s="689">
        <f t="shared" si="0"/>
        <v>0.71861790123472402</v>
      </c>
      <c r="E22" s="688">
        <v>1584.9859228304085</v>
      </c>
      <c r="F22" s="654">
        <f t="shared" si="1"/>
        <v>5.2994514466060835E-2</v>
      </c>
      <c r="G22" s="688">
        <v>281.14408067876417</v>
      </c>
      <c r="H22" s="655">
        <f t="shared" si="4"/>
        <v>9.4001428252257907E-3</v>
      </c>
      <c r="I22" s="120">
        <v>2015</v>
      </c>
      <c r="J22" s="688">
        <v>3470.0471646707647</v>
      </c>
      <c r="K22" s="689">
        <f t="shared" si="2"/>
        <v>0.11602214380407125</v>
      </c>
      <c r="L22" s="688">
        <v>2552.7768019611544</v>
      </c>
      <c r="M22" s="689">
        <f t="shared" si="3"/>
        <v>8.535291399848606E-2</v>
      </c>
      <c r="N22" s="688">
        <v>526.7598065189535</v>
      </c>
      <c r="O22" s="690">
        <f t="shared" si="5"/>
        <v>1.7612383671432138E-2</v>
      </c>
    </row>
    <row r="23" spans="1:15" s="91" customFormat="1" ht="17.100000000000001" customHeight="1" x14ac:dyDescent="0.2">
      <c r="A23" s="120">
        <v>2016</v>
      </c>
      <c r="B23" s="687">
        <v>29782.538023209552</v>
      </c>
      <c r="C23" s="688">
        <v>21144.292862387952</v>
      </c>
      <c r="D23" s="689">
        <f t="shared" si="0"/>
        <v>0.70995604356855657</v>
      </c>
      <c r="E23" s="688">
        <v>1769.9037020989085</v>
      </c>
      <c r="F23" s="654">
        <f t="shared" si="1"/>
        <v>5.9427564592366887E-2</v>
      </c>
      <c r="G23" s="688">
        <v>268.29155832082756</v>
      </c>
      <c r="H23" s="655">
        <f t="shared" si="4"/>
        <v>9.0083510717504246E-3</v>
      </c>
      <c r="I23" s="120">
        <v>2016</v>
      </c>
      <c r="J23" s="688">
        <v>3455.385655526024</v>
      </c>
      <c r="K23" s="689">
        <f t="shared" si="2"/>
        <v>0.11602052359786261</v>
      </c>
      <c r="L23" s="688">
        <v>2613.1069714336804</v>
      </c>
      <c r="M23" s="689">
        <f t="shared" si="3"/>
        <v>8.7739566365945182E-2</v>
      </c>
      <c r="N23" s="688">
        <v>531.55727344215995</v>
      </c>
      <c r="O23" s="690">
        <f t="shared" si="5"/>
        <v>1.7847950803518392E-2</v>
      </c>
    </row>
    <row r="24" spans="1:15" s="91" customFormat="1" ht="17.100000000000001" customHeight="1" x14ac:dyDescent="0.2">
      <c r="A24" s="120">
        <v>2017</v>
      </c>
      <c r="B24" s="687">
        <v>29906.683384246069</v>
      </c>
      <c r="C24" s="688">
        <v>20983.624699305783</v>
      </c>
      <c r="D24" s="689">
        <f t="shared" si="0"/>
        <v>0.70163663518634489</v>
      </c>
      <c r="E24" s="688">
        <v>2121.292255537528</v>
      </c>
      <c r="F24" s="654">
        <f t="shared" si="1"/>
        <v>7.0930374601650414E-2</v>
      </c>
      <c r="G24" s="688">
        <v>263.80171572633083</v>
      </c>
      <c r="H24" s="655">
        <f t="shared" si="4"/>
        <v>8.820828185357843E-3</v>
      </c>
      <c r="I24" s="120">
        <v>2017</v>
      </c>
      <c r="J24" s="688">
        <v>3450.1606697568282</v>
      </c>
      <c r="K24" s="689">
        <f t="shared" si="2"/>
        <v>0.11536420222291409</v>
      </c>
      <c r="L24" s="688">
        <v>2549.5434026760022</v>
      </c>
      <c r="M24" s="689">
        <f t="shared" si="3"/>
        <v>8.5249954664616004E-2</v>
      </c>
      <c r="N24" s="688">
        <v>538.260641243598</v>
      </c>
      <c r="O24" s="690">
        <f t="shared" si="5"/>
        <v>1.799800513911674E-2</v>
      </c>
    </row>
    <row r="25" spans="1:15" s="91" customFormat="1" ht="17.100000000000001" customHeight="1" x14ac:dyDescent="0.2">
      <c r="A25" s="120">
        <v>2018</v>
      </c>
      <c r="B25" s="687">
        <v>29194.79943931106</v>
      </c>
      <c r="C25" s="688">
        <v>20705.723530756844</v>
      </c>
      <c r="D25" s="689">
        <f t="shared" si="0"/>
        <v>0.70922643513270389</v>
      </c>
      <c r="E25" s="688">
        <v>1938.326273888714</v>
      </c>
      <c r="F25" s="654">
        <f t="shared" si="1"/>
        <v>6.6392861438148473E-2</v>
      </c>
      <c r="G25" s="688">
        <v>261.71775647657688</v>
      </c>
      <c r="H25" s="655">
        <f t="shared" si="4"/>
        <v>8.9645334615373849E-3</v>
      </c>
      <c r="I25" s="120">
        <v>2018</v>
      </c>
      <c r="J25" s="688">
        <v>3365.479408619175</v>
      </c>
      <c r="K25" s="689">
        <f t="shared" si="2"/>
        <v>0.11527667506725621</v>
      </c>
      <c r="L25" s="688">
        <v>2413.6367659403854</v>
      </c>
      <c r="M25" s="689">
        <f t="shared" si="3"/>
        <v>8.2673517622813386E-2</v>
      </c>
      <c r="N25" s="688">
        <v>509.91570362936471</v>
      </c>
      <c r="O25" s="690">
        <f t="shared" si="5"/>
        <v>1.7465977277540692E-2</v>
      </c>
    </row>
    <row r="26" spans="1:15" s="91" customFormat="1" ht="16.5" customHeight="1" x14ac:dyDescent="0.2">
      <c r="A26" s="129">
        <v>2019</v>
      </c>
      <c r="B26" s="692">
        <v>28083.247555046284</v>
      </c>
      <c r="C26" s="693">
        <v>19565.72288378984</v>
      </c>
      <c r="D26" s="694">
        <f t="shared" si="0"/>
        <v>0.69670442656031328</v>
      </c>
      <c r="E26" s="693">
        <v>2036.5150154474184</v>
      </c>
      <c r="F26" s="675">
        <f t="shared" si="1"/>
        <v>7.251707664705169E-2</v>
      </c>
      <c r="G26" s="693">
        <v>259.0702108370395</v>
      </c>
      <c r="H26" s="676">
        <f t="shared" si="4"/>
        <v>9.2250801952029633E-3</v>
      </c>
      <c r="I26" s="129">
        <v>2019</v>
      </c>
      <c r="J26" s="693">
        <v>3328.1476683915566</v>
      </c>
      <c r="K26" s="694">
        <f t="shared" si="2"/>
        <v>0.11851007123973172</v>
      </c>
      <c r="L26" s="693">
        <v>2405.9171232041517</v>
      </c>
      <c r="M26" s="694">
        <f t="shared" si="3"/>
        <v>8.5670901076817657E-2</v>
      </c>
      <c r="N26" s="693">
        <v>487.87465337627771</v>
      </c>
      <c r="O26" s="695">
        <f t="shared" si="5"/>
        <v>1.7372444280882728E-2</v>
      </c>
    </row>
    <row r="27" spans="1:15" s="91" customFormat="1" ht="18" customHeight="1" x14ac:dyDescent="0.2">
      <c r="A27" s="678" t="s">
        <v>817</v>
      </c>
    </row>
    <row r="28" spans="1:15" s="91" customFormat="1" ht="10.35" customHeight="1" x14ac:dyDescent="0.3">
      <c r="A28" s="114"/>
      <c r="B28" s="114"/>
      <c r="C28"/>
      <c r="D28"/>
      <c r="E28"/>
      <c r="F28"/>
      <c r="G28"/>
      <c r="H28"/>
      <c r="I28" s="114"/>
      <c r="J28"/>
      <c r="K28"/>
      <c r="L28"/>
      <c r="M28"/>
      <c r="N28"/>
      <c r="O28"/>
    </row>
    <row r="29" spans="1:15" s="302" customFormat="1" ht="16.350000000000001" customHeight="1" x14ac:dyDescent="0.3">
      <c r="A29" s="696"/>
      <c r="B29" s="290"/>
      <c r="C29" s="265"/>
      <c r="D29" s="265"/>
      <c r="E29" s="265"/>
      <c r="F29" s="265"/>
      <c r="G29" s="265"/>
      <c r="H29" s="265"/>
      <c r="I29" s="696"/>
      <c r="J29" s="265"/>
      <c r="K29" s="265"/>
      <c r="L29" s="265"/>
      <c r="M29" s="265"/>
      <c r="N29" s="265"/>
      <c r="O29" s="265"/>
    </row>
    <row r="30" spans="1:15" s="91" customFormat="1" x14ac:dyDescent="0.3">
      <c r="A30" s="558"/>
      <c r="B30" s="114"/>
      <c r="C30"/>
      <c r="D30"/>
      <c r="E30"/>
      <c r="F30"/>
      <c r="G30"/>
      <c r="H30"/>
      <c r="I30" s="558"/>
      <c r="J30"/>
      <c r="K30"/>
      <c r="L30"/>
      <c r="M30"/>
      <c r="N30"/>
      <c r="O30"/>
    </row>
    <row r="31" spans="1:15" s="91" customFormat="1" x14ac:dyDescent="0.3">
      <c r="A31" s="114"/>
      <c r="B31" s="114"/>
      <c r="C31"/>
      <c r="D31"/>
      <c r="E31"/>
      <c r="F31"/>
      <c r="G31"/>
      <c r="H31"/>
      <c r="I31" s="114"/>
      <c r="J31"/>
      <c r="K31"/>
      <c r="L31"/>
      <c r="M31"/>
      <c r="N31"/>
      <c r="O31"/>
    </row>
    <row r="32" spans="1:15" s="91" customFormat="1" x14ac:dyDescent="0.3">
      <c r="A32" s="558"/>
      <c r="B32" s="114"/>
      <c r="C32"/>
      <c r="D32"/>
      <c r="E32"/>
      <c r="F32"/>
      <c r="G32"/>
      <c r="H32"/>
      <c r="I32" s="558"/>
      <c r="J32"/>
      <c r="K32"/>
      <c r="L32"/>
      <c r="M32"/>
      <c r="N32"/>
      <c r="O32"/>
    </row>
    <row r="33" spans="1:15" s="91" customFormat="1" x14ac:dyDescent="0.3">
      <c r="A33" s="114"/>
      <c r="B33" s="114"/>
      <c r="C33"/>
      <c r="D33"/>
      <c r="E33"/>
      <c r="F33"/>
      <c r="G33"/>
      <c r="H33"/>
      <c r="I33" s="114"/>
      <c r="J33"/>
      <c r="K33"/>
      <c r="L33"/>
      <c r="M33"/>
      <c r="N33"/>
      <c r="O33"/>
    </row>
    <row r="36" spans="1:15" x14ac:dyDescent="0.3">
      <c r="A36"/>
      <c r="B36"/>
      <c r="I36"/>
    </row>
    <row r="37" spans="1:15" x14ac:dyDescent="0.3">
      <c r="A37"/>
      <c r="B37"/>
      <c r="I37"/>
    </row>
    <row r="38" spans="1:15" x14ac:dyDescent="0.3">
      <c r="A38"/>
      <c r="B38"/>
      <c r="I38"/>
    </row>
    <row r="39" spans="1:15" x14ac:dyDescent="0.3">
      <c r="A39"/>
      <c r="B39"/>
      <c r="I39"/>
    </row>
    <row r="40" spans="1:15" x14ac:dyDescent="0.3">
      <c r="A40"/>
      <c r="B40"/>
      <c r="I40"/>
    </row>
    <row r="41" spans="1:15" x14ac:dyDescent="0.3">
      <c r="A41"/>
      <c r="B41"/>
      <c r="I41"/>
    </row>
    <row r="42" spans="1:15" x14ac:dyDescent="0.3">
      <c r="A42"/>
      <c r="B42"/>
      <c r="I42"/>
    </row>
    <row r="43" spans="1:15" x14ac:dyDescent="0.3">
      <c r="A43"/>
      <c r="B43"/>
      <c r="I43"/>
    </row>
    <row r="44" spans="1:15" x14ac:dyDescent="0.3">
      <c r="A44"/>
      <c r="B44"/>
      <c r="I44"/>
    </row>
    <row r="45" spans="1:15" x14ac:dyDescent="0.3">
      <c r="A45"/>
      <c r="B45"/>
      <c r="I45"/>
    </row>
    <row r="46" spans="1:15" x14ac:dyDescent="0.3">
      <c r="A46"/>
      <c r="B46"/>
      <c r="I46"/>
    </row>
    <row r="47" spans="1:15" x14ac:dyDescent="0.3">
      <c r="A47"/>
      <c r="B47"/>
      <c r="I47"/>
    </row>
    <row r="48" spans="1:15" x14ac:dyDescent="0.3">
      <c r="A48"/>
      <c r="B48"/>
      <c r="I48"/>
    </row>
    <row r="49" spans="1:9" x14ac:dyDescent="0.3">
      <c r="A49"/>
      <c r="B49"/>
      <c r="I49"/>
    </row>
    <row r="50" spans="1:9" x14ac:dyDescent="0.3">
      <c r="A50"/>
      <c r="B50"/>
      <c r="I50"/>
    </row>
    <row r="51" spans="1:9" x14ac:dyDescent="0.3">
      <c r="A51"/>
      <c r="B51"/>
      <c r="I51"/>
    </row>
    <row r="52" spans="1:9" x14ac:dyDescent="0.3">
      <c r="A52"/>
      <c r="B52"/>
      <c r="I52"/>
    </row>
    <row r="53" spans="1:9" x14ac:dyDescent="0.3">
      <c r="A53"/>
      <c r="B53"/>
      <c r="I53"/>
    </row>
    <row r="54" spans="1:9" x14ac:dyDescent="0.3">
      <c r="A54"/>
      <c r="B54"/>
      <c r="I54"/>
    </row>
    <row r="55" spans="1:9" x14ac:dyDescent="0.3">
      <c r="A55"/>
      <c r="B55"/>
      <c r="I55"/>
    </row>
    <row r="56" spans="1:9" x14ac:dyDescent="0.3">
      <c r="A56"/>
      <c r="B56"/>
      <c r="I56"/>
    </row>
    <row r="58" spans="1:9" x14ac:dyDescent="0.3">
      <c r="A58"/>
      <c r="B58"/>
      <c r="I58"/>
    </row>
    <row r="59" spans="1:9" x14ac:dyDescent="0.3">
      <c r="A59"/>
      <c r="B59"/>
      <c r="I59"/>
    </row>
    <row r="60" spans="1:9" x14ac:dyDescent="0.3">
      <c r="A60"/>
      <c r="B60"/>
      <c r="I60"/>
    </row>
    <row r="61" spans="1:9" x14ac:dyDescent="0.3">
      <c r="A61"/>
      <c r="B61"/>
      <c r="I61"/>
    </row>
  </sheetData>
  <mergeCells count="13">
    <mergeCell ref="J4:K4"/>
    <mergeCell ref="L4:M4"/>
    <mergeCell ref="N4:O4"/>
    <mergeCell ref="A1:H1"/>
    <mergeCell ref="I1:O1"/>
    <mergeCell ref="A3:A5"/>
    <mergeCell ref="B3:H3"/>
    <mergeCell ref="I3:I5"/>
    <mergeCell ref="J3:O3"/>
    <mergeCell ref="B4:B5"/>
    <mergeCell ref="C4:D4"/>
    <mergeCell ref="E4:F4"/>
    <mergeCell ref="G4:H4"/>
  </mergeCells>
  <conditionalFormatting sqref="J6:M26 A6:H26">
    <cfRule type="expression" dxfId="26" priority="4">
      <formula>MOD(ROW(),2)=1</formula>
    </cfRule>
  </conditionalFormatting>
  <conditionalFormatting sqref="I6:I26">
    <cfRule type="expression" dxfId="25" priority="3">
      <formula>MOD(ROW(),2)=1</formula>
    </cfRule>
  </conditionalFormatting>
  <conditionalFormatting sqref="N6:O26">
    <cfRule type="expression" dxfId="24" priority="2">
      <formula>MOD(ROW(),2)=1</formula>
    </cfRule>
  </conditionalFormatting>
  <conditionalFormatting sqref="A27">
    <cfRule type="expression" dxfId="23" priority="1">
      <formula>MOD(ROW(),2)=0</formula>
    </cfRule>
  </conditionalFormatting>
  <hyperlinks>
    <hyperlink ref="H2" location="Inhalt!A78" display="zurück"/>
    <hyperlink ref="O2" location="Inhalt!A78"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view="pageLayout" zoomScaleNormal="100" workbookViewId="0">
      <selection activeCell="K16" sqref="K16"/>
    </sheetView>
  </sheetViews>
  <sheetFormatPr baseColWidth="10" defaultColWidth="10.33203125" defaultRowHeight="14.4" x14ac:dyDescent="0.3"/>
  <cols>
    <col min="1" max="7" width="12" customWidth="1"/>
  </cols>
  <sheetData>
    <row r="1" spans="1:7" ht="31.2" customHeight="1" x14ac:dyDescent="0.3">
      <c r="A1" s="991" t="s">
        <v>555</v>
      </c>
      <c r="B1" s="991"/>
      <c r="C1" s="991"/>
      <c r="D1" s="991"/>
      <c r="E1" s="991"/>
      <c r="F1" s="991"/>
      <c r="G1" s="991"/>
    </row>
    <row r="2" spans="1:7" x14ac:dyDescent="0.3">
      <c r="A2" s="85" t="s">
        <v>789</v>
      </c>
      <c r="F2" s="4"/>
      <c r="G2" s="201" t="s">
        <v>156</v>
      </c>
    </row>
    <row r="3" spans="1:7" s="91" customFormat="1" ht="15" customHeight="1" x14ac:dyDescent="0.2">
      <c r="A3" s="992" t="s">
        <v>157</v>
      </c>
      <c r="B3" s="995" t="s">
        <v>330</v>
      </c>
      <c r="C3" s="997" t="s">
        <v>179</v>
      </c>
      <c r="D3" s="998"/>
      <c r="E3" s="998"/>
      <c r="F3" s="998"/>
      <c r="G3" s="999"/>
    </row>
    <row r="4" spans="1:7" s="91" customFormat="1" ht="15" customHeight="1" x14ac:dyDescent="0.2">
      <c r="A4" s="993"/>
      <c r="B4" s="997"/>
      <c r="C4" s="697" t="s">
        <v>556</v>
      </c>
      <c r="D4" s="697" t="s">
        <v>557</v>
      </c>
      <c r="E4" s="268" t="s">
        <v>558</v>
      </c>
      <c r="F4" s="69" t="s">
        <v>559</v>
      </c>
      <c r="G4" s="69" t="s">
        <v>560</v>
      </c>
    </row>
    <row r="5" spans="1:7" s="91" customFormat="1" ht="15" customHeight="1" x14ac:dyDescent="0.2">
      <c r="A5" s="994"/>
      <c r="B5" s="1003" t="s">
        <v>561</v>
      </c>
      <c r="C5" s="1004"/>
      <c r="D5" s="1004"/>
      <c r="E5" s="1004"/>
      <c r="F5" s="1004"/>
      <c r="G5" s="1005"/>
    </row>
    <row r="6" spans="1:7" ht="8.4" customHeight="1" x14ac:dyDescent="0.3">
      <c r="A6" s="698"/>
      <c r="B6" s="607"/>
      <c r="C6" s="99"/>
      <c r="D6" s="99"/>
      <c r="E6" s="99"/>
      <c r="F6" s="99"/>
      <c r="G6" s="100"/>
    </row>
    <row r="7" spans="1:7" ht="13.95" customHeight="1" x14ac:dyDescent="0.3">
      <c r="A7" s="101" t="s">
        <v>189</v>
      </c>
      <c r="B7" s="249">
        <v>4795.8258825855773</v>
      </c>
      <c r="C7" s="213">
        <v>-205.52422771265552</v>
      </c>
      <c r="D7" s="213">
        <v>1565.1768771549898</v>
      </c>
      <c r="E7" s="213">
        <v>3064.1710121747851</v>
      </c>
      <c r="F7" s="213">
        <v>244.20508556271241</v>
      </c>
      <c r="G7" s="250">
        <v>127.79713540574627</v>
      </c>
    </row>
    <row r="8" spans="1:7" s="91" customFormat="1" ht="13.95" hidden="1" customHeight="1" x14ac:dyDescent="0.2">
      <c r="A8" s="101" t="s">
        <v>190</v>
      </c>
      <c r="B8" s="249">
        <v>3905.2927654047326</v>
      </c>
      <c r="C8" s="213">
        <v>-1098.3027512199105</v>
      </c>
      <c r="D8" s="213">
        <v>1563.4792220526977</v>
      </c>
      <c r="E8" s="213">
        <v>3066.9871477291936</v>
      </c>
      <c r="F8" s="213">
        <v>244.78634538382326</v>
      </c>
      <c r="G8" s="250">
        <v>128.34280145892913</v>
      </c>
    </row>
    <row r="9" spans="1:7" s="91" customFormat="1" ht="13.95" hidden="1" customHeight="1" x14ac:dyDescent="0.2">
      <c r="A9" s="101" t="s">
        <v>191</v>
      </c>
      <c r="B9" s="249">
        <v>4179.3518548646216</v>
      </c>
      <c r="C9" s="213">
        <v>-823.86425549278988</v>
      </c>
      <c r="D9" s="213">
        <v>1561.8362773159686</v>
      </c>
      <c r="E9" s="213">
        <v>3068.7318708562134</v>
      </c>
      <c r="F9" s="213">
        <v>245.20957312982688</v>
      </c>
      <c r="G9" s="250">
        <v>127.4383890554023</v>
      </c>
    </row>
    <row r="10" spans="1:7" s="91" customFormat="1" ht="13.95" hidden="1" customHeight="1" x14ac:dyDescent="0.2">
      <c r="A10" s="101" t="s">
        <v>194</v>
      </c>
      <c r="B10" s="249">
        <v>4927.6092593028934</v>
      </c>
      <c r="C10" s="213">
        <v>-327.01968412435531</v>
      </c>
      <c r="D10" s="213">
        <v>2392.2699593342891</v>
      </c>
      <c r="E10" s="213">
        <v>2391.6462446646287</v>
      </c>
      <c r="F10" s="213">
        <v>263.31555597241407</v>
      </c>
      <c r="G10" s="250">
        <v>207.39718345591672</v>
      </c>
    </row>
    <row r="11" spans="1:7" s="91" customFormat="1" ht="13.95" hidden="1" customHeight="1" x14ac:dyDescent="0.2">
      <c r="A11" s="101" t="s">
        <v>199</v>
      </c>
      <c r="B11" s="249">
        <v>4751.7918866546352</v>
      </c>
      <c r="C11" s="213">
        <v>-628.37441942113674</v>
      </c>
      <c r="D11" s="213">
        <v>2535.932381406295</v>
      </c>
      <c r="E11" s="213">
        <v>2409.9095832857993</v>
      </c>
      <c r="F11" s="213">
        <v>253.93002047712781</v>
      </c>
      <c r="G11" s="250">
        <v>180.394320906551</v>
      </c>
    </row>
    <row r="12" spans="1:7" s="91" customFormat="1" ht="13.95" hidden="1" customHeight="1" x14ac:dyDescent="0.2">
      <c r="A12" s="101" t="s">
        <v>200</v>
      </c>
      <c r="B12" s="249">
        <v>4838.3331979473587</v>
      </c>
      <c r="C12" s="213">
        <v>-601.31330643924548</v>
      </c>
      <c r="D12" s="213">
        <v>2607.4225117613196</v>
      </c>
      <c r="E12" s="213">
        <v>2320.6465515381396</v>
      </c>
      <c r="F12" s="213">
        <v>247.50596034225566</v>
      </c>
      <c r="G12" s="250">
        <v>264.07148074488947</v>
      </c>
    </row>
    <row r="13" spans="1:7" s="91" customFormat="1" ht="13.95" hidden="1" customHeight="1" x14ac:dyDescent="0.2">
      <c r="A13" s="101" t="s">
        <v>201</v>
      </c>
      <c r="B13" s="249">
        <v>4688.4828525598032</v>
      </c>
      <c r="C13" s="213">
        <v>-746.56741815098826</v>
      </c>
      <c r="D13" s="213">
        <v>2632.9865760891707</v>
      </c>
      <c r="E13" s="213">
        <v>2283.5889112934801</v>
      </c>
      <c r="F13" s="213">
        <v>248.00771386357027</v>
      </c>
      <c r="G13" s="250">
        <v>270.46706946456851</v>
      </c>
    </row>
    <row r="14" spans="1:7" s="91" customFormat="1" ht="13.95" hidden="1" customHeight="1" x14ac:dyDescent="0.2">
      <c r="A14" s="120" t="s">
        <v>202</v>
      </c>
      <c r="B14" s="249">
        <v>4665.46080729205</v>
      </c>
      <c r="C14" s="213">
        <v>-760.64351542435247</v>
      </c>
      <c r="D14" s="213">
        <v>2671.956569058269</v>
      </c>
      <c r="E14" s="213">
        <v>2233.8629050789382</v>
      </c>
      <c r="F14" s="213">
        <v>248.1098158891412</v>
      </c>
      <c r="G14" s="250">
        <v>272.17503269005431</v>
      </c>
    </row>
    <row r="15" spans="1:7" s="91" customFormat="1" ht="13.95" hidden="1" customHeight="1" x14ac:dyDescent="0.2">
      <c r="A15" s="120" t="s">
        <v>203</v>
      </c>
      <c r="B15" s="249">
        <v>4612.9048217931768</v>
      </c>
      <c r="C15" s="213">
        <v>-807.53977203336706</v>
      </c>
      <c r="D15" s="213">
        <v>2679.504903010572</v>
      </c>
      <c r="E15" s="213">
        <v>2211.140362999884</v>
      </c>
      <c r="F15" s="213">
        <v>248.03212697802732</v>
      </c>
      <c r="G15" s="250">
        <v>281.76720083805964</v>
      </c>
    </row>
    <row r="16" spans="1:7" s="91" customFormat="1" ht="13.95" customHeight="1" x14ac:dyDescent="0.2">
      <c r="A16" s="120" t="s">
        <v>204</v>
      </c>
      <c r="B16" s="249">
        <v>4621.2046803833427</v>
      </c>
      <c r="C16" s="213">
        <v>-788.10640814185456</v>
      </c>
      <c r="D16" s="213">
        <v>2739.6179044194432</v>
      </c>
      <c r="E16" s="213">
        <v>2142.386702084325</v>
      </c>
      <c r="F16" s="213">
        <v>247.47910319328017</v>
      </c>
      <c r="G16" s="250">
        <v>279.8273788281474</v>
      </c>
    </row>
    <row r="17" spans="1:7" s="91" customFormat="1" ht="13.95" customHeight="1" x14ac:dyDescent="0.2">
      <c r="A17" s="120" t="s">
        <v>205</v>
      </c>
      <c r="B17" s="249">
        <v>4493.1679102820526</v>
      </c>
      <c r="C17" s="213">
        <v>-778.24272821533157</v>
      </c>
      <c r="D17" s="213">
        <v>2560.7953217990894</v>
      </c>
      <c r="E17" s="213">
        <v>2247.9220923301978</v>
      </c>
      <c r="F17" s="213">
        <v>243.31727185983263</v>
      </c>
      <c r="G17" s="250">
        <v>219.37595250826408</v>
      </c>
    </row>
    <row r="18" spans="1:7" s="91" customFormat="1" ht="13.95" customHeight="1" x14ac:dyDescent="0.2">
      <c r="A18" s="120" t="s">
        <v>206</v>
      </c>
      <c r="B18" s="249">
        <v>4407.2891458954564</v>
      </c>
      <c r="C18" s="213">
        <v>-776.08741278870116</v>
      </c>
      <c r="D18" s="213">
        <v>2347.4127511706083</v>
      </c>
      <c r="E18" s="213">
        <v>2371.5384310929671</v>
      </c>
      <c r="F18" s="213">
        <v>243.6658785498652</v>
      </c>
      <c r="G18" s="250">
        <v>220.75949787071644</v>
      </c>
    </row>
    <row r="19" spans="1:7" s="91" customFormat="1" ht="13.95" customHeight="1" x14ac:dyDescent="0.2">
      <c r="A19" s="120" t="s">
        <v>207</v>
      </c>
      <c r="B19" s="249">
        <v>4288.0552137080986</v>
      </c>
      <c r="C19" s="213">
        <v>-696.6347997538852</v>
      </c>
      <c r="D19" s="213">
        <v>2156.7740226115916</v>
      </c>
      <c r="E19" s="213">
        <v>2366.6008095462948</v>
      </c>
      <c r="F19" s="213">
        <v>243.91834171744335</v>
      </c>
      <c r="G19" s="250">
        <v>217.39683958665398</v>
      </c>
    </row>
    <row r="20" spans="1:7" s="91" customFormat="1" ht="13.95" customHeight="1" x14ac:dyDescent="0.2">
      <c r="A20" s="120" t="s">
        <v>208</v>
      </c>
      <c r="B20" s="249">
        <v>4229.6829271257166</v>
      </c>
      <c r="C20" s="213">
        <v>-689.73525858007679</v>
      </c>
      <c r="D20" s="213">
        <v>1938.805257610644</v>
      </c>
      <c r="E20" s="213">
        <v>2517.7857879452458</v>
      </c>
      <c r="F20" s="213">
        <v>243.4159320151349</v>
      </c>
      <c r="G20" s="250">
        <v>219.41120813476834</v>
      </c>
    </row>
    <row r="21" spans="1:7" s="91" customFormat="1" ht="8.4" customHeight="1" x14ac:dyDescent="0.2">
      <c r="A21" s="120"/>
      <c r="B21" s="249"/>
      <c r="C21" s="213"/>
      <c r="D21" s="213"/>
      <c r="E21" s="213"/>
      <c r="F21" s="213"/>
      <c r="G21" s="250"/>
    </row>
    <row r="22" spans="1:7" s="91" customFormat="1" ht="22.8" x14ac:dyDescent="0.2">
      <c r="A22" s="120" t="s">
        <v>491</v>
      </c>
      <c r="B22" s="699">
        <f t="shared" ref="B22:G22" si="0">(B20-B7)/B7</f>
        <v>-0.11804910547641394</v>
      </c>
      <c r="C22" s="106">
        <f>(C20-C7)/C7</f>
        <v>2.3559802961254732</v>
      </c>
      <c r="D22" s="106">
        <f t="shared" si="0"/>
        <v>0.23871319970864616</v>
      </c>
      <c r="E22" s="106">
        <f t="shared" si="0"/>
        <v>-0.1783142070265015</v>
      </c>
      <c r="F22" s="106">
        <f t="shared" si="0"/>
        <v>-3.2315197112259011E-3</v>
      </c>
      <c r="G22" s="107">
        <f t="shared" si="0"/>
        <v>0.71687109760445167</v>
      </c>
    </row>
    <row r="23" spans="1:7" s="91" customFormat="1" ht="8.4" customHeight="1" x14ac:dyDescent="0.2">
      <c r="A23" s="101"/>
      <c r="B23" s="700"/>
      <c r="C23" s="701"/>
      <c r="D23" s="701"/>
      <c r="E23" s="701"/>
      <c r="F23" s="701"/>
      <c r="G23" s="702"/>
    </row>
    <row r="24" spans="1:7" s="91" customFormat="1" ht="14.4" customHeight="1" x14ac:dyDescent="0.2">
      <c r="A24" s="992" t="s">
        <v>157</v>
      </c>
      <c r="B24" s="997" t="s">
        <v>219</v>
      </c>
      <c r="C24" s="998"/>
      <c r="D24" s="998"/>
      <c r="E24" s="998"/>
      <c r="F24" s="998"/>
      <c r="G24" s="999"/>
    </row>
    <row r="25" spans="1:7" s="91" customFormat="1" ht="11.4" x14ac:dyDescent="0.2">
      <c r="A25" s="993"/>
      <c r="B25" s="995" t="s">
        <v>330</v>
      </c>
      <c r="C25" s="997" t="s">
        <v>179</v>
      </c>
      <c r="D25" s="998"/>
      <c r="E25" s="998"/>
      <c r="F25" s="998"/>
      <c r="G25" s="999"/>
    </row>
    <row r="26" spans="1:7" s="703" customFormat="1" ht="17.399999999999999" customHeight="1" x14ac:dyDescent="0.2">
      <c r="A26" s="993"/>
      <c r="B26" s="997"/>
      <c r="C26" s="697" t="s">
        <v>556</v>
      </c>
      <c r="D26" s="697" t="s">
        <v>557</v>
      </c>
      <c r="E26" s="268" t="s">
        <v>558</v>
      </c>
      <c r="F26" s="69" t="s">
        <v>559</v>
      </c>
      <c r="G26" s="69" t="s">
        <v>560</v>
      </c>
    </row>
    <row r="27" spans="1:7" ht="14.4" customHeight="1" x14ac:dyDescent="0.3">
      <c r="A27" s="994"/>
      <c r="B27" s="1003" t="s">
        <v>561</v>
      </c>
      <c r="C27" s="1004"/>
      <c r="D27" s="1004"/>
      <c r="E27" s="1004"/>
      <c r="F27" s="1004"/>
      <c r="G27" s="1005"/>
    </row>
    <row r="28" spans="1:7" ht="8.4" customHeight="1" x14ac:dyDescent="0.3">
      <c r="A28" s="101"/>
      <c r="B28" s="245"/>
      <c r="C28" s="704"/>
      <c r="D28" s="704"/>
      <c r="E28" s="704"/>
      <c r="F28" s="704"/>
      <c r="G28" s="705"/>
    </row>
    <row r="29" spans="1:7" ht="13.95" customHeight="1" x14ac:dyDescent="0.3">
      <c r="A29" s="101" t="s">
        <v>189</v>
      </c>
      <c r="B29" s="249">
        <v>24151.232920238632</v>
      </c>
      <c r="C29" s="213">
        <v>-21573.711827158415</v>
      </c>
      <c r="D29" s="213">
        <v>13890.990835034954</v>
      </c>
      <c r="E29" s="213">
        <v>27224.240417706533</v>
      </c>
      <c r="F29" s="213">
        <v>2035.9472717789965</v>
      </c>
      <c r="G29" s="250">
        <v>2573.7662228765535</v>
      </c>
    </row>
    <row r="30" spans="1:7" ht="13.95" customHeight="1" x14ac:dyDescent="0.3">
      <c r="A30" s="101" t="s">
        <v>208</v>
      </c>
      <c r="B30" s="249">
        <v>-14410.657153407332</v>
      </c>
      <c r="C30" s="213">
        <v>-57021.983977970449</v>
      </c>
      <c r="D30" s="213">
        <v>17114.002628454498</v>
      </c>
      <c r="E30" s="213">
        <v>18245.285527827324</v>
      </c>
      <c r="F30" s="213">
        <v>2784.7912987494637</v>
      </c>
      <c r="G30" s="250">
        <v>4467.2473695318467</v>
      </c>
    </row>
    <row r="31" spans="1:7" ht="8.4" customHeight="1" x14ac:dyDescent="0.3">
      <c r="A31" s="101"/>
      <c r="B31" s="249"/>
      <c r="C31" s="213"/>
      <c r="D31" s="213"/>
      <c r="E31" s="213"/>
      <c r="F31" s="213"/>
      <c r="G31" s="250"/>
    </row>
    <row r="32" spans="1:7" ht="22.8" x14ac:dyDescent="0.3">
      <c r="A32" s="611" t="s">
        <v>491</v>
      </c>
      <c r="B32" s="706">
        <f>(B30-B29)/B29</f>
        <v>-1.596684119647211</v>
      </c>
      <c r="C32" s="357">
        <f>(C30-C29)/C29</f>
        <v>1.6431234659483771</v>
      </c>
      <c r="D32" s="357">
        <f t="shared" ref="D32:G32" si="1">(D30-D29)/D29</f>
        <v>0.23202173492841657</v>
      </c>
      <c r="E32" s="357">
        <f t="shared" si="1"/>
        <v>-0.32981470748544134</v>
      </c>
      <c r="F32" s="357">
        <f t="shared" si="1"/>
        <v>0.3678111105088358</v>
      </c>
      <c r="G32" s="358">
        <f t="shared" si="1"/>
        <v>0.73568497784505704</v>
      </c>
    </row>
    <row r="33" spans="1:7" x14ac:dyDescent="0.3">
      <c r="A33" s="707" t="s">
        <v>562</v>
      </c>
      <c r="B33" s="106"/>
      <c r="C33" s="106"/>
      <c r="D33" s="106"/>
      <c r="E33" s="106"/>
      <c r="F33" s="106"/>
      <c r="G33" s="106"/>
    </row>
    <row r="34" spans="1:7" x14ac:dyDescent="0.3">
      <c r="A34" s="707" t="s">
        <v>563</v>
      </c>
      <c r="C34" s="708"/>
      <c r="D34" s="708"/>
      <c r="E34" s="708"/>
      <c r="F34" s="708"/>
      <c r="G34" s="708"/>
    </row>
  </sheetData>
  <mergeCells count="10">
    <mergeCell ref="A1:G1"/>
    <mergeCell ref="A3:A5"/>
    <mergeCell ref="B3:B4"/>
    <mergeCell ref="C3:G3"/>
    <mergeCell ref="B5:G5"/>
    <mergeCell ref="A24:A27"/>
    <mergeCell ref="B24:G24"/>
    <mergeCell ref="B25:B26"/>
    <mergeCell ref="C25:G25"/>
    <mergeCell ref="B27:G27"/>
  </mergeCells>
  <conditionalFormatting sqref="A6:G23">
    <cfRule type="expression" dxfId="22" priority="2">
      <formula>MOD(ROW(),2)=1</formula>
    </cfRule>
  </conditionalFormatting>
  <conditionalFormatting sqref="A28:G32">
    <cfRule type="expression" dxfId="21" priority="1">
      <formula>MOD(ROW(),2)=1</formula>
    </cfRule>
  </conditionalFormatting>
  <hyperlinks>
    <hyperlink ref="G2" location="Inhalt!A80"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showGridLines="0" tabSelected="1" view="pageLayout" topLeftCell="L26" zoomScaleNormal="100" workbookViewId="0">
      <selection activeCell="M36" sqref="M36"/>
    </sheetView>
  </sheetViews>
  <sheetFormatPr baseColWidth="10" defaultColWidth="10.33203125" defaultRowHeight="14.4" x14ac:dyDescent="0.3"/>
  <cols>
    <col min="1" max="18" width="14" customWidth="1"/>
  </cols>
  <sheetData>
    <row r="1" spans="1:18" ht="31.2" customHeight="1" x14ac:dyDescent="0.3">
      <c r="A1" s="991" t="s">
        <v>781</v>
      </c>
      <c r="B1" s="991"/>
      <c r="C1" s="991"/>
      <c r="D1" s="991"/>
      <c r="E1" s="991"/>
      <c r="F1" s="991"/>
      <c r="G1" s="991" t="str">
        <f>A1</f>
        <v>M.24  THG-Emissionen aus mineralischen und organischen Böden differenziert nach Acker, Grünland und Wald sowie aus Biomasse in 2019</v>
      </c>
      <c r="H1" s="991"/>
      <c r="I1" s="991"/>
      <c r="J1" s="991"/>
      <c r="K1" s="991"/>
      <c r="L1" s="991"/>
      <c r="M1" s="991" t="str">
        <f>A1</f>
        <v>M.24  THG-Emissionen aus mineralischen und organischen Böden differenziert nach Acker, Grünland und Wald sowie aus Biomasse in 2019</v>
      </c>
      <c r="N1" s="991"/>
      <c r="O1" s="991"/>
      <c r="P1" s="991"/>
      <c r="Q1" s="991"/>
      <c r="R1" s="991"/>
    </row>
    <row r="2" spans="1:18" x14ac:dyDescent="0.3">
      <c r="A2" s="85" t="s">
        <v>789</v>
      </c>
      <c r="F2" s="138" t="s">
        <v>156</v>
      </c>
      <c r="G2" s="85" t="str">
        <f>A2</f>
        <v>Stand 01.06.2021</v>
      </c>
      <c r="L2" s="138" t="s">
        <v>156</v>
      </c>
      <c r="M2" s="85" t="s">
        <v>564</v>
      </c>
      <c r="R2" s="138" t="s">
        <v>156</v>
      </c>
    </row>
    <row r="3" spans="1:18" ht="14.4" customHeight="1" x14ac:dyDescent="0.3">
      <c r="A3" s="1097" t="s">
        <v>157</v>
      </c>
      <c r="B3" s="997" t="s">
        <v>565</v>
      </c>
      <c r="C3" s="998"/>
      <c r="D3" s="998"/>
      <c r="E3" s="998"/>
      <c r="F3" s="999"/>
      <c r="G3" s="1097" t="s">
        <v>157</v>
      </c>
      <c r="H3" s="997" t="s">
        <v>566</v>
      </c>
      <c r="I3" s="998"/>
      <c r="J3" s="998"/>
      <c r="K3" s="998"/>
      <c r="L3" s="999"/>
      <c r="M3" s="1097" t="s">
        <v>157</v>
      </c>
      <c r="N3" s="997" t="s">
        <v>556</v>
      </c>
      <c r="O3" s="998"/>
      <c r="P3" s="998"/>
      <c r="Q3" s="998"/>
      <c r="R3" s="999"/>
    </row>
    <row r="4" spans="1:18" s="703" customFormat="1" ht="15" customHeight="1" x14ac:dyDescent="0.2">
      <c r="A4" s="1075"/>
      <c r="B4" s="995" t="s">
        <v>567</v>
      </c>
      <c r="C4" s="995"/>
      <c r="D4" s="995" t="s">
        <v>568</v>
      </c>
      <c r="E4" s="995"/>
      <c r="F4" s="69" t="s">
        <v>248</v>
      </c>
      <c r="G4" s="1075"/>
      <c r="H4" s="995" t="s">
        <v>567</v>
      </c>
      <c r="I4" s="995"/>
      <c r="J4" s="995" t="s">
        <v>568</v>
      </c>
      <c r="K4" s="995"/>
      <c r="L4" s="69" t="s">
        <v>248</v>
      </c>
      <c r="M4" s="1075"/>
      <c r="N4" s="995" t="s">
        <v>567</v>
      </c>
      <c r="O4" s="995"/>
      <c r="P4" s="995" t="s">
        <v>568</v>
      </c>
      <c r="Q4" s="995"/>
      <c r="R4" s="69" t="s">
        <v>248</v>
      </c>
    </row>
    <row r="5" spans="1:18" s="703" customFormat="1" ht="15" customHeight="1" x14ac:dyDescent="0.2">
      <c r="A5" s="1075"/>
      <c r="B5" s="69" t="s">
        <v>569</v>
      </c>
      <c r="C5" s="117" t="s">
        <v>570</v>
      </c>
      <c r="D5" s="117" t="s">
        <v>569</v>
      </c>
      <c r="E5" s="69" t="s">
        <v>571</v>
      </c>
      <c r="F5" s="69" t="s">
        <v>569</v>
      </c>
      <c r="G5" s="1075"/>
      <c r="H5" s="69" t="s">
        <v>569</v>
      </c>
      <c r="I5" s="117" t="s">
        <v>570</v>
      </c>
      <c r="J5" s="117" t="s">
        <v>569</v>
      </c>
      <c r="K5" s="69" t="s">
        <v>571</v>
      </c>
      <c r="L5" s="69" t="s">
        <v>569</v>
      </c>
      <c r="M5" s="1075"/>
      <c r="N5" s="69" t="s">
        <v>569</v>
      </c>
      <c r="O5" s="117" t="s">
        <v>570</v>
      </c>
      <c r="P5" s="117" t="s">
        <v>569</v>
      </c>
      <c r="Q5" s="69" t="s">
        <v>571</v>
      </c>
      <c r="R5" s="69" t="s">
        <v>569</v>
      </c>
    </row>
    <row r="6" spans="1:18" s="703" customFormat="1" ht="15" customHeight="1" x14ac:dyDescent="0.2">
      <c r="A6" s="996"/>
      <c r="B6" s="1076" t="s">
        <v>561</v>
      </c>
      <c r="C6" s="1076"/>
      <c r="D6" s="1076"/>
      <c r="E6" s="1076"/>
      <c r="F6" s="1076"/>
      <c r="G6" s="996"/>
      <c r="H6" s="1076" t="s">
        <v>561</v>
      </c>
      <c r="I6" s="1076"/>
      <c r="J6" s="1076"/>
      <c r="K6" s="1076"/>
      <c r="L6" s="1076"/>
      <c r="M6" s="996"/>
      <c r="N6" s="1076" t="s">
        <v>561</v>
      </c>
      <c r="O6" s="1076"/>
      <c r="P6" s="1076"/>
      <c r="Q6" s="1076"/>
      <c r="R6" s="1076"/>
    </row>
    <row r="7" spans="1:18" ht="8.4" customHeight="1" x14ac:dyDescent="0.3">
      <c r="A7" s="95"/>
      <c r="B7" s="709"/>
      <c r="C7" s="98"/>
      <c r="D7" s="98"/>
      <c r="E7" s="98"/>
      <c r="F7" s="686"/>
      <c r="G7" s="95"/>
      <c r="H7" s="709"/>
      <c r="I7" s="98"/>
      <c r="J7" s="98"/>
      <c r="K7" s="98"/>
      <c r="L7" s="686"/>
      <c r="M7" s="95"/>
      <c r="N7" s="709"/>
      <c r="O7" s="98"/>
      <c r="P7" s="98"/>
      <c r="Q7" s="98"/>
      <c r="R7" s="686"/>
    </row>
    <row r="8" spans="1:18" ht="13.95" customHeight="1" x14ac:dyDescent="0.3">
      <c r="A8" s="101" t="s">
        <v>189</v>
      </c>
      <c r="B8" s="249">
        <v>68.26440165003433</v>
      </c>
      <c r="C8" s="213">
        <v>11.023254637625874</v>
      </c>
      <c r="D8" s="213">
        <v>1429.3701520731386</v>
      </c>
      <c r="E8" s="213">
        <v>22.420780087271602</v>
      </c>
      <c r="F8" s="250">
        <v>26.361346005547663</v>
      </c>
      <c r="G8" s="101" t="s">
        <v>189</v>
      </c>
      <c r="H8" s="249">
        <v>-48.710160095630002</v>
      </c>
      <c r="I8" s="213">
        <v>1.7465128234964055E-2</v>
      </c>
      <c r="J8" s="213">
        <v>2973.2046318088028</v>
      </c>
      <c r="K8" s="213">
        <v>114.19516775892545</v>
      </c>
      <c r="L8" s="250">
        <v>4.2244994733516661</v>
      </c>
      <c r="M8" s="101" t="s">
        <v>189</v>
      </c>
      <c r="N8" s="249">
        <v>-219.85629512905663</v>
      </c>
      <c r="O8" s="213">
        <v>1.1025204052907649</v>
      </c>
      <c r="P8" s="213">
        <v>140.58656000000002</v>
      </c>
      <c r="Q8" s="213">
        <v>1.9636</v>
      </c>
      <c r="R8" s="250">
        <v>-131.04199504630301</v>
      </c>
    </row>
    <row r="9" spans="1:18" s="91" customFormat="1" ht="13.95" customHeight="1" x14ac:dyDescent="0.2">
      <c r="A9" s="101" t="s">
        <v>190</v>
      </c>
      <c r="B9" s="249">
        <v>67.851516544790385</v>
      </c>
      <c r="C9" s="213">
        <v>10.957378234420899</v>
      </c>
      <c r="D9" s="213">
        <v>1429.8981694540632</v>
      </c>
      <c r="E9" s="213">
        <v>22.177939187995968</v>
      </c>
      <c r="F9" s="250">
        <v>25.098873351683991</v>
      </c>
      <c r="G9" s="101" t="s">
        <v>190</v>
      </c>
      <c r="H9" s="249">
        <v>-48.073877628248297</v>
      </c>
      <c r="I9" s="213">
        <v>1.7465128234964055E-2</v>
      </c>
      <c r="J9" s="213">
        <v>2975.4152338559397</v>
      </c>
      <c r="K9" s="213">
        <v>114.30171471656034</v>
      </c>
      <c r="L9" s="250">
        <v>4.7795328991593342</v>
      </c>
      <c r="M9" s="101" t="s">
        <v>190</v>
      </c>
      <c r="N9" s="249">
        <v>-221.31042901354274</v>
      </c>
      <c r="O9" s="213">
        <v>0.95743544370738654</v>
      </c>
      <c r="P9" s="213">
        <v>141.01541</v>
      </c>
      <c r="Q9" s="213">
        <v>1.9664124999999999</v>
      </c>
      <c r="R9" s="250">
        <v>-1022.6525019402451</v>
      </c>
    </row>
    <row r="10" spans="1:18" s="91" customFormat="1" ht="13.95" customHeight="1" x14ac:dyDescent="0.2">
      <c r="A10" s="101" t="s">
        <v>191</v>
      </c>
      <c r="B10" s="249">
        <v>67.740708750216072</v>
      </c>
      <c r="C10" s="213">
        <v>10.941252401192498</v>
      </c>
      <c r="D10" s="213">
        <v>1430.5309972666125</v>
      </c>
      <c r="E10" s="213">
        <v>21.884718996482171</v>
      </c>
      <c r="F10" s="250">
        <v>23.522118930959</v>
      </c>
      <c r="G10" s="101" t="s">
        <v>191</v>
      </c>
      <c r="H10" s="249">
        <v>-47.95123111629411</v>
      </c>
      <c r="I10" s="213">
        <v>1.7465128234964055E-2</v>
      </c>
      <c r="J10" s="213">
        <v>2977.694407873752</v>
      </c>
      <c r="K10" s="213">
        <v>114.51065178660501</v>
      </c>
      <c r="L10" s="250">
        <v>5.3083783971166669</v>
      </c>
      <c r="M10" s="101" t="s">
        <v>191</v>
      </c>
      <c r="N10" s="249">
        <v>-222.35917010000898</v>
      </c>
      <c r="O10" s="213">
        <v>0.87554899841626943</v>
      </c>
      <c r="P10" s="213">
        <v>141.42520000000002</v>
      </c>
      <c r="Q10" s="213">
        <v>1.9690999999999999</v>
      </c>
      <c r="R10" s="250">
        <v>-747.50064041925054</v>
      </c>
    </row>
    <row r="11" spans="1:18" s="91" customFormat="1" ht="13.95" customHeight="1" x14ac:dyDescent="0.2">
      <c r="A11" s="101" t="s">
        <v>194</v>
      </c>
      <c r="B11" s="249">
        <v>404.24660907033063</v>
      </c>
      <c r="C11" s="213">
        <v>58.77623312574493</v>
      </c>
      <c r="D11" s="213">
        <v>1809.5506351062036</v>
      </c>
      <c r="E11" s="213">
        <v>38.876863863708387</v>
      </c>
      <c r="F11" s="250">
        <v>74.742328701960304</v>
      </c>
      <c r="G11" s="101" t="s">
        <v>194</v>
      </c>
      <c r="H11" s="249">
        <v>-161.45222184056675</v>
      </c>
      <c r="I11" s="213">
        <v>0.24039887274122906</v>
      </c>
      <c r="J11" s="213">
        <v>2575.9513979252515</v>
      </c>
      <c r="K11" s="213">
        <v>101.44084920019809</v>
      </c>
      <c r="L11" s="250">
        <v>38.125653528039017</v>
      </c>
      <c r="M11" s="101" t="s">
        <v>194</v>
      </c>
      <c r="N11" s="249">
        <v>-220.77036141734143</v>
      </c>
      <c r="O11" s="213">
        <v>0.90897318498680046</v>
      </c>
      <c r="P11" s="213">
        <v>143.3312</v>
      </c>
      <c r="Q11" s="213">
        <v>1.97075</v>
      </c>
      <c r="R11" s="250">
        <v>-214.65692959378069</v>
      </c>
    </row>
    <row r="12" spans="1:18" s="91" customFormat="1" ht="13.95" customHeight="1" x14ac:dyDescent="0.2">
      <c r="A12" s="101" t="s">
        <v>199</v>
      </c>
      <c r="B12" s="249">
        <v>460.24394927036604</v>
      </c>
      <c r="C12" s="213">
        <v>66.562679885029581</v>
      </c>
      <c r="D12" s="213">
        <v>1938.8761983284498</v>
      </c>
      <c r="E12" s="213">
        <v>33.729853046564635</v>
      </c>
      <c r="F12" s="250">
        <v>32.381995552708986</v>
      </c>
      <c r="G12" s="101" t="s">
        <v>199</v>
      </c>
      <c r="H12" s="249">
        <v>-177.45561334643907</v>
      </c>
      <c r="I12" s="213">
        <v>0.23142775973835256</v>
      </c>
      <c r="J12" s="213">
        <v>2501.0063936671827</v>
      </c>
      <c r="K12" s="213">
        <v>95.075887325247592</v>
      </c>
      <c r="L12" s="250">
        <v>15.121429162488001</v>
      </c>
      <c r="M12" s="101" t="s">
        <v>199</v>
      </c>
      <c r="N12" s="249">
        <v>-223.15864014591568</v>
      </c>
      <c r="O12" s="213">
        <v>0.65423031192605285</v>
      </c>
      <c r="P12" s="213">
        <v>143.57897999999997</v>
      </c>
      <c r="Q12" s="213">
        <v>1.983225</v>
      </c>
      <c r="R12" s="250">
        <v>-681.85102326855792</v>
      </c>
    </row>
    <row r="13" spans="1:18" s="91" customFormat="1" ht="13.95" hidden="1" customHeight="1" x14ac:dyDescent="0.2">
      <c r="A13" s="101" t="s">
        <v>200</v>
      </c>
      <c r="B13" s="249">
        <v>470.3091529170278</v>
      </c>
      <c r="C13" s="213">
        <v>68.020421476542552</v>
      </c>
      <c r="D13" s="213">
        <v>1981.4501440080892</v>
      </c>
      <c r="E13" s="213">
        <v>33.342374722506179</v>
      </c>
      <c r="F13" s="250">
        <v>61.610956455946365</v>
      </c>
      <c r="G13" s="101" t="s">
        <v>200</v>
      </c>
      <c r="H13" s="249">
        <v>-194.35757579597228</v>
      </c>
      <c r="I13" s="213">
        <v>0.22552643409491199</v>
      </c>
      <c r="J13" s="213">
        <v>2459.3532681198599</v>
      </c>
      <c r="K13" s="213">
        <v>94.865766544285194</v>
      </c>
      <c r="L13" s="250">
        <v>27.714468736309701</v>
      </c>
      <c r="M13" s="101" t="s">
        <v>200</v>
      </c>
      <c r="N13" s="249">
        <v>-223.2783926049658</v>
      </c>
      <c r="O13" s="213">
        <v>0.65913321770382649</v>
      </c>
      <c r="P13" s="213">
        <v>144.10312999999999</v>
      </c>
      <c r="Q13" s="213">
        <v>1.9920875</v>
      </c>
      <c r="R13" s="250">
        <v>-654.14405310324037</v>
      </c>
    </row>
    <row r="14" spans="1:18" s="91" customFormat="1" ht="13.95" hidden="1" customHeight="1" x14ac:dyDescent="0.2">
      <c r="A14" s="101" t="s">
        <v>201</v>
      </c>
      <c r="B14" s="249">
        <v>480.79274348339692</v>
      </c>
      <c r="C14" s="213">
        <v>69.52726835703892</v>
      </c>
      <c r="D14" s="213">
        <v>2003.7039636419154</v>
      </c>
      <c r="E14" s="213">
        <v>34.749100261016757</v>
      </c>
      <c r="F14" s="250">
        <v>49.775443303545643</v>
      </c>
      <c r="G14" s="101" t="s">
        <v>201</v>
      </c>
      <c r="H14" s="249">
        <v>-211.79548435689188</v>
      </c>
      <c r="I14" s="213">
        <v>0.22463156986711044</v>
      </c>
      <c r="J14" s="213">
        <v>2431.1076012304948</v>
      </c>
      <c r="K14" s="213">
        <v>93.649418966013442</v>
      </c>
      <c r="L14" s="250">
        <v>37.418270537567331</v>
      </c>
      <c r="M14" s="101" t="s">
        <v>201</v>
      </c>
      <c r="N14" s="249">
        <v>-223.43509439877738</v>
      </c>
      <c r="O14" s="213">
        <v>0.66402004957167837</v>
      </c>
      <c r="P14" s="213">
        <v>144.60821999999999</v>
      </c>
      <c r="Q14" s="213">
        <v>1.9954000000000001</v>
      </c>
      <c r="R14" s="250">
        <v>-631.98489849661462</v>
      </c>
    </row>
    <row r="15" spans="1:18" s="91" customFormat="1" ht="13.95" hidden="1" customHeight="1" x14ac:dyDescent="0.2">
      <c r="A15" s="120" t="s">
        <v>202</v>
      </c>
      <c r="B15" s="249">
        <v>491.36247718479871</v>
      </c>
      <c r="C15" s="213">
        <v>71.057013935025793</v>
      </c>
      <c r="D15" s="213">
        <v>2025.3432898988447</v>
      </c>
      <c r="E15" s="213">
        <v>36.399146008201818</v>
      </c>
      <c r="F15" s="250">
        <v>52.565089891984989</v>
      </c>
      <c r="G15" s="120" t="s">
        <v>202</v>
      </c>
      <c r="H15" s="249">
        <v>-229.63213502510885</v>
      </c>
      <c r="I15" s="213">
        <v>0.22770717107987767</v>
      </c>
      <c r="J15" s="213">
        <v>2403.3355644378516</v>
      </c>
      <c r="K15" s="213">
        <v>92.211866210064585</v>
      </c>
      <c r="L15" s="250">
        <v>34.312385269539668</v>
      </c>
      <c r="M15" s="120" t="s">
        <v>202</v>
      </c>
      <c r="N15" s="249">
        <v>-223.68839114590165</v>
      </c>
      <c r="O15" s="213">
        <v>0.66293304276374609</v>
      </c>
      <c r="P15" s="213">
        <v>145.10378</v>
      </c>
      <c r="Q15" s="213">
        <v>2.0040749999999998</v>
      </c>
      <c r="R15" s="250">
        <v>-645.99329698092549</v>
      </c>
    </row>
    <row r="16" spans="1:18" s="91" customFormat="1" ht="13.95" hidden="1" customHeight="1" x14ac:dyDescent="0.2">
      <c r="A16" s="120" t="s">
        <v>203</v>
      </c>
      <c r="B16" s="249">
        <v>502.42375834812952</v>
      </c>
      <c r="C16" s="213">
        <v>72.657520908724052</v>
      </c>
      <c r="D16" s="213">
        <v>2047.7674976254636</v>
      </c>
      <c r="E16" s="213">
        <v>37.536030335521211</v>
      </c>
      <c r="F16" s="250">
        <v>23.755704020873004</v>
      </c>
      <c r="G16" s="120" t="s">
        <v>203</v>
      </c>
      <c r="H16" s="249">
        <v>-248.64501112226009</v>
      </c>
      <c r="I16" s="213">
        <v>0.22239822824471275</v>
      </c>
      <c r="J16" s="213">
        <v>2374.8054758421681</v>
      </c>
      <c r="K16" s="213">
        <v>91.342425420116612</v>
      </c>
      <c r="L16" s="250">
        <v>58.696627076138334</v>
      </c>
      <c r="M16" s="120" t="s">
        <v>203</v>
      </c>
      <c r="N16" s="249">
        <v>-224.01055872371813</v>
      </c>
      <c r="O16" s="213">
        <v>0.66096322719133993</v>
      </c>
      <c r="P16" s="213">
        <v>145.58028000000002</v>
      </c>
      <c r="Q16" s="213">
        <v>2.0234749999999999</v>
      </c>
      <c r="R16" s="250">
        <v>-692.49024246070894</v>
      </c>
    </row>
    <row r="17" spans="1:18" s="91" customFormat="1" ht="13.95" customHeight="1" x14ac:dyDescent="0.2">
      <c r="A17" s="120" t="s">
        <v>204</v>
      </c>
      <c r="B17" s="249">
        <v>514.01630547082618</v>
      </c>
      <c r="C17" s="213">
        <v>74.331616783246645</v>
      </c>
      <c r="D17" s="213">
        <v>2069.9686150790435</v>
      </c>
      <c r="E17" s="213">
        <v>38.814342649434749</v>
      </c>
      <c r="F17" s="250">
        <v>48.582107829456682</v>
      </c>
      <c r="G17" s="120" t="s">
        <v>204</v>
      </c>
      <c r="H17" s="249">
        <v>-268.19126170275587</v>
      </c>
      <c r="I17" s="213">
        <v>0.22142252536067031</v>
      </c>
      <c r="J17" s="213">
        <v>2346.7482631513099</v>
      </c>
      <c r="K17" s="213">
        <v>90.090965187002169</v>
      </c>
      <c r="L17" s="250">
        <v>38.627948875790985</v>
      </c>
      <c r="M17" s="120" t="s">
        <v>204</v>
      </c>
      <c r="N17" s="249">
        <v>-224.39907680865286</v>
      </c>
      <c r="O17" s="213">
        <v>0.65459168713473415</v>
      </c>
      <c r="P17" s="213">
        <v>146.0949</v>
      </c>
      <c r="Q17" s="213">
        <v>2.0322750000000003</v>
      </c>
      <c r="R17" s="250">
        <v>-672.95907102349565</v>
      </c>
    </row>
    <row r="18" spans="1:18" s="91" customFormat="1" ht="13.95" customHeight="1" x14ac:dyDescent="0.2">
      <c r="A18" s="120" t="s">
        <v>205</v>
      </c>
      <c r="B18" s="249">
        <v>483.36174378700298</v>
      </c>
      <c r="C18" s="213">
        <v>70.022082936313367</v>
      </c>
      <c r="D18" s="213">
        <v>1923.7859772405309</v>
      </c>
      <c r="E18" s="213">
        <v>33.076529242507526</v>
      </c>
      <c r="F18" s="250">
        <v>52.912171775987325</v>
      </c>
      <c r="G18" s="120" t="s">
        <v>205</v>
      </c>
      <c r="H18" s="249">
        <v>-339.53986415434707</v>
      </c>
      <c r="I18" s="213">
        <v>0.23156356916726503</v>
      </c>
      <c r="J18" s="213">
        <v>2490.9320973143313</v>
      </c>
      <c r="K18" s="213">
        <v>94.673345926862297</v>
      </c>
      <c r="L18" s="250">
        <v>35.011175832266339</v>
      </c>
      <c r="M18" s="120" t="s">
        <v>205</v>
      </c>
      <c r="N18" s="249">
        <v>-224.80698056490556</v>
      </c>
      <c r="O18" s="213">
        <v>0.67589175768718546</v>
      </c>
      <c r="P18" s="213">
        <v>147.01931000000002</v>
      </c>
      <c r="Q18" s="213">
        <v>2.0437625000000001</v>
      </c>
      <c r="R18" s="250">
        <v>-662.83688661422104</v>
      </c>
    </row>
    <row r="19" spans="1:18" s="91" customFormat="1" ht="13.95" customHeight="1" x14ac:dyDescent="0.2">
      <c r="A19" s="120" t="s">
        <v>206</v>
      </c>
      <c r="B19" s="249">
        <v>453.70718567542298</v>
      </c>
      <c r="C19" s="213">
        <v>65.837358082231319</v>
      </c>
      <c r="D19" s="213">
        <v>1752.8203481507892</v>
      </c>
      <c r="E19" s="213">
        <v>29.061799700545397</v>
      </c>
      <c r="F19" s="250">
        <v>48.272632180428332</v>
      </c>
      <c r="G19" s="120" t="s">
        <v>206</v>
      </c>
      <c r="H19" s="249">
        <v>-412.84252662155905</v>
      </c>
      <c r="I19" s="213">
        <v>0.23853493813338539</v>
      </c>
      <c r="J19" s="213">
        <v>2660.5542787069139</v>
      </c>
      <c r="K19" s="213">
        <v>98.464869493422327</v>
      </c>
      <c r="L19" s="250">
        <v>59.812367465975598</v>
      </c>
      <c r="M19" s="120" t="s">
        <v>206</v>
      </c>
      <c r="N19" s="249">
        <v>-225.35687971257798</v>
      </c>
      <c r="O19" s="213">
        <v>0.69110453343114064</v>
      </c>
      <c r="P19" s="213">
        <v>147.94372000000004</v>
      </c>
      <c r="Q19" s="213">
        <v>2.05525</v>
      </c>
      <c r="R19" s="250">
        <v>-660.07439404309332</v>
      </c>
    </row>
    <row r="20" spans="1:18" s="91" customFormat="1" ht="13.95" customHeight="1" x14ac:dyDescent="0.2">
      <c r="A20" s="120" t="s">
        <v>207</v>
      </c>
      <c r="B20" s="249">
        <v>423.94413539170006</v>
      </c>
      <c r="C20" s="213">
        <v>61.649198216087918</v>
      </c>
      <c r="D20" s="213">
        <v>1581.2562331682122</v>
      </c>
      <c r="E20" s="213">
        <v>25.764644059987923</v>
      </c>
      <c r="F20" s="250">
        <v>67.254267895591326</v>
      </c>
      <c r="G20" s="120" t="s">
        <v>207</v>
      </c>
      <c r="H20" s="249">
        <v>-487.69595369853022</v>
      </c>
      <c r="I20" s="213">
        <v>0.24971388675137501</v>
      </c>
      <c r="J20" s="213">
        <v>2830.5769105212621</v>
      </c>
      <c r="K20" s="213">
        <v>101.50936112583963</v>
      </c>
      <c r="L20" s="250">
        <v>-41.848851956699384</v>
      </c>
      <c r="M20" s="120" t="s">
        <v>207</v>
      </c>
      <c r="N20" s="249">
        <v>-226.15714363091303</v>
      </c>
      <c r="O20" s="213">
        <v>0.68894847113073143</v>
      </c>
      <c r="P20" s="213">
        <v>148.8586</v>
      </c>
      <c r="Q20" s="213">
        <v>2.0720999999999998</v>
      </c>
      <c r="R20" s="250">
        <v>-580.81636390010203</v>
      </c>
    </row>
    <row r="21" spans="1:18" s="91" customFormat="1" ht="13.95" customHeight="1" x14ac:dyDescent="0.2">
      <c r="A21" s="120" t="s">
        <v>208</v>
      </c>
      <c r="B21" s="249">
        <v>394.94593443069766</v>
      </c>
      <c r="C21" s="213">
        <v>57.561132189851001</v>
      </c>
      <c r="D21" s="213">
        <v>1409.5809886917837</v>
      </c>
      <c r="E21" s="213">
        <v>22.897704327560032</v>
      </c>
      <c r="F21" s="250">
        <v>57.216748068171988</v>
      </c>
      <c r="G21" s="120" t="s">
        <v>208</v>
      </c>
      <c r="H21" s="249">
        <v>-564.31478308145017</v>
      </c>
      <c r="I21" s="213">
        <v>0.26354119085478434</v>
      </c>
      <c r="J21" s="213">
        <v>3000.9865418732988</v>
      </c>
      <c r="K21" s="213">
        <v>104.06958389053433</v>
      </c>
      <c r="L21" s="250">
        <v>13.359905126355338</v>
      </c>
      <c r="M21" s="120" t="s">
        <v>208</v>
      </c>
      <c r="N21" s="249">
        <v>-227.09858977135184</v>
      </c>
      <c r="O21" s="213">
        <v>0.6883212446825856</v>
      </c>
      <c r="P21" s="213">
        <v>149.77348000000003</v>
      </c>
      <c r="Q21" s="213">
        <v>2.0889499999999996</v>
      </c>
      <c r="R21" s="250">
        <v>-572.17419746356086</v>
      </c>
    </row>
    <row r="22" spans="1:18" s="91" customFormat="1" ht="8.4" customHeight="1" x14ac:dyDescent="0.2">
      <c r="A22" s="120"/>
      <c r="B22" s="249"/>
      <c r="C22" s="213"/>
      <c r="D22" s="213"/>
      <c r="E22" s="213"/>
      <c r="F22" s="250"/>
      <c r="G22" s="120"/>
      <c r="H22" s="249"/>
      <c r="I22" s="213"/>
      <c r="J22" s="213"/>
      <c r="K22" s="213"/>
      <c r="L22" s="250"/>
      <c r="M22" s="120"/>
      <c r="N22" s="249"/>
      <c r="O22" s="213"/>
      <c r="P22" s="213"/>
      <c r="Q22" s="213"/>
      <c r="R22" s="250"/>
    </row>
    <row r="23" spans="1:18" s="91" customFormat="1" ht="22.8" x14ac:dyDescent="0.2">
      <c r="A23" s="120" t="s">
        <v>491</v>
      </c>
      <c r="B23" s="699">
        <f t="shared" ref="B23:F23" si="0">(B21-B8)/B8</f>
        <v>4.785532794316949</v>
      </c>
      <c r="C23" s="106">
        <f>(C21-C8)/C8</f>
        <v>4.2217910301533408</v>
      </c>
      <c r="D23" s="106">
        <f t="shared" si="0"/>
        <v>-1.3844673720556557E-2</v>
      </c>
      <c r="E23" s="106">
        <f t="shared" si="0"/>
        <v>2.1271527504039968E-2</v>
      </c>
      <c r="F23" s="107">
        <f t="shared" si="0"/>
        <v>1.17047900574314</v>
      </c>
      <c r="G23" s="120" t="s">
        <v>491</v>
      </c>
      <c r="H23" s="699">
        <f t="shared" ref="H23" si="1">(H21-H8)/H8</f>
        <v>10.5851555809622</v>
      </c>
      <c r="I23" s="106">
        <f>(I21-I8)/I8</f>
        <v>14.089565178639338</v>
      </c>
      <c r="J23" s="106">
        <f t="shared" ref="J23:L23" si="2">(J21-J8)/J8</f>
        <v>9.3440961874172897E-3</v>
      </c>
      <c r="K23" s="106">
        <f t="shared" si="2"/>
        <v>-8.8669109797771692E-2</v>
      </c>
      <c r="L23" s="107">
        <f t="shared" si="2"/>
        <v>2.1624823746884632</v>
      </c>
      <c r="M23" s="120" t="s">
        <v>491</v>
      </c>
      <c r="N23" s="699">
        <f t="shared" ref="N23" si="3">(N21-N8)/N8</f>
        <v>3.2941038317979239E-2</v>
      </c>
      <c r="O23" s="106">
        <f>(O21-O8)/O8</f>
        <v>-0.37568389539143598</v>
      </c>
      <c r="P23" s="106">
        <f t="shared" ref="P23:R23" si="4">(P21-P8)/P8</f>
        <v>6.5347071583514202E-2</v>
      </c>
      <c r="Q23" s="106">
        <f t="shared" si="4"/>
        <v>6.3836830311672255E-2</v>
      </c>
      <c r="R23" s="107">
        <f t="shared" si="4"/>
        <v>3.3663422344980787</v>
      </c>
    </row>
    <row r="24" spans="1:18" s="91" customFormat="1" ht="8.4" customHeight="1" x14ac:dyDescent="0.2">
      <c r="A24" s="101"/>
      <c r="B24" s="700"/>
      <c r="C24" s="701"/>
      <c r="D24" s="701"/>
      <c r="E24" s="701"/>
      <c r="F24" s="702"/>
      <c r="G24" s="101"/>
      <c r="H24" s="700"/>
      <c r="I24" s="701"/>
      <c r="J24" s="701"/>
      <c r="K24" s="701"/>
      <c r="L24" s="702"/>
      <c r="M24" s="101"/>
      <c r="N24" s="700"/>
      <c r="O24" s="701"/>
      <c r="P24" s="701"/>
      <c r="Q24" s="701"/>
      <c r="R24" s="702"/>
    </row>
    <row r="25" spans="1:18" s="91" customFormat="1" ht="13.2" customHeight="1" x14ac:dyDescent="0.2">
      <c r="A25" s="992" t="s">
        <v>157</v>
      </c>
      <c r="B25" s="997" t="s">
        <v>219</v>
      </c>
      <c r="C25" s="998"/>
      <c r="D25" s="998"/>
      <c r="E25" s="998"/>
      <c r="F25" s="999"/>
      <c r="G25" s="992" t="s">
        <v>157</v>
      </c>
      <c r="H25" s="997" t="s">
        <v>219</v>
      </c>
      <c r="I25" s="998"/>
      <c r="J25" s="998"/>
      <c r="K25" s="998"/>
      <c r="L25" s="999"/>
      <c r="M25" s="992" t="s">
        <v>157</v>
      </c>
      <c r="N25" s="997" t="s">
        <v>219</v>
      </c>
      <c r="O25" s="998"/>
      <c r="P25" s="998"/>
      <c r="Q25" s="998"/>
      <c r="R25" s="999"/>
    </row>
    <row r="26" spans="1:18" s="91" customFormat="1" ht="14.4" customHeight="1" x14ac:dyDescent="0.2">
      <c r="A26" s="993"/>
      <c r="B26" s="997" t="s">
        <v>565</v>
      </c>
      <c r="C26" s="998"/>
      <c r="D26" s="998"/>
      <c r="E26" s="998"/>
      <c r="F26" s="999"/>
      <c r="G26" s="993"/>
      <c r="H26" s="997" t="s">
        <v>566</v>
      </c>
      <c r="I26" s="998"/>
      <c r="J26" s="998"/>
      <c r="K26" s="998"/>
      <c r="L26" s="999"/>
      <c r="M26" s="993"/>
      <c r="N26" s="997" t="s">
        <v>556</v>
      </c>
      <c r="O26" s="998"/>
      <c r="P26" s="998"/>
      <c r="Q26" s="998"/>
      <c r="R26" s="999"/>
    </row>
    <row r="27" spans="1:18" s="91" customFormat="1" ht="11.4" x14ac:dyDescent="0.2">
      <c r="A27" s="993"/>
      <c r="B27" s="995" t="s">
        <v>567</v>
      </c>
      <c r="C27" s="995"/>
      <c r="D27" s="995" t="s">
        <v>568</v>
      </c>
      <c r="E27" s="995"/>
      <c r="F27" s="69" t="s">
        <v>248</v>
      </c>
      <c r="G27" s="993"/>
      <c r="H27" s="995" t="s">
        <v>567</v>
      </c>
      <c r="I27" s="995"/>
      <c r="J27" s="995" t="s">
        <v>568</v>
      </c>
      <c r="K27" s="995"/>
      <c r="L27" s="69" t="s">
        <v>248</v>
      </c>
      <c r="M27" s="993"/>
      <c r="N27" s="995" t="s">
        <v>567</v>
      </c>
      <c r="O27" s="995"/>
      <c r="P27" s="995" t="s">
        <v>568</v>
      </c>
      <c r="Q27" s="995"/>
      <c r="R27" s="69" t="s">
        <v>248</v>
      </c>
    </row>
    <row r="28" spans="1:18" s="703" customFormat="1" ht="17.399999999999999" customHeight="1" x14ac:dyDescent="0.2">
      <c r="A28" s="993"/>
      <c r="B28" s="69" t="s">
        <v>569</v>
      </c>
      <c r="C28" s="117" t="s">
        <v>570</v>
      </c>
      <c r="D28" s="117" t="s">
        <v>569</v>
      </c>
      <c r="E28" s="69" t="s">
        <v>571</v>
      </c>
      <c r="F28" s="69" t="s">
        <v>569</v>
      </c>
      <c r="G28" s="993"/>
      <c r="H28" s="69" t="s">
        <v>569</v>
      </c>
      <c r="I28" s="117" t="s">
        <v>570</v>
      </c>
      <c r="J28" s="117" t="s">
        <v>569</v>
      </c>
      <c r="K28" s="69" t="s">
        <v>571</v>
      </c>
      <c r="L28" s="69" t="s">
        <v>569</v>
      </c>
      <c r="M28" s="993"/>
      <c r="N28" s="69" t="s">
        <v>569</v>
      </c>
      <c r="O28" s="117" t="s">
        <v>570</v>
      </c>
      <c r="P28" s="117" t="s">
        <v>569</v>
      </c>
      <c r="Q28" s="69" t="s">
        <v>571</v>
      </c>
      <c r="R28" s="69" t="s">
        <v>569</v>
      </c>
    </row>
    <row r="29" spans="1:18" ht="14.4" customHeight="1" x14ac:dyDescent="0.3">
      <c r="A29" s="994"/>
      <c r="B29" s="1076" t="s">
        <v>561</v>
      </c>
      <c r="C29" s="1076"/>
      <c r="D29" s="1076"/>
      <c r="E29" s="1076"/>
      <c r="F29" s="1076"/>
      <c r="G29" s="994"/>
      <c r="H29" s="1076" t="s">
        <v>561</v>
      </c>
      <c r="I29" s="1076"/>
      <c r="J29" s="1076"/>
      <c r="K29" s="1076"/>
      <c r="L29" s="1076"/>
      <c r="M29" s="994"/>
      <c r="N29" s="1076" t="s">
        <v>561</v>
      </c>
      <c r="O29" s="1076"/>
      <c r="P29" s="1076"/>
      <c r="Q29" s="1076"/>
      <c r="R29" s="1076"/>
    </row>
    <row r="30" spans="1:18" ht="8.4" customHeight="1" x14ac:dyDescent="0.3">
      <c r="A30" s="101"/>
      <c r="B30" s="245"/>
      <c r="C30" s="704"/>
      <c r="D30" s="704"/>
      <c r="E30" s="704"/>
      <c r="F30" s="705"/>
      <c r="G30" s="101"/>
      <c r="H30" s="245"/>
      <c r="I30" s="704"/>
      <c r="J30" s="704"/>
      <c r="K30" s="704"/>
      <c r="L30" s="705"/>
      <c r="M30" s="101"/>
      <c r="N30" s="245"/>
      <c r="O30" s="704"/>
      <c r="P30" s="704"/>
      <c r="Q30" s="704"/>
      <c r="R30" s="705"/>
    </row>
    <row r="31" spans="1:18" ht="13.95" customHeight="1" x14ac:dyDescent="0.3">
      <c r="A31" s="101" t="s">
        <v>189</v>
      </c>
      <c r="B31" s="249">
        <v>1419.7207887727884</v>
      </c>
      <c r="C31" s="213">
        <v>232.36205222163159</v>
      </c>
      <c r="D31" s="213">
        <v>11005.213952648319</v>
      </c>
      <c r="E31" s="213">
        <v>141.26063295057472</v>
      </c>
      <c r="F31" s="250">
        <v>854.23023531836839</v>
      </c>
      <c r="G31" s="101" t="s">
        <v>189</v>
      </c>
      <c r="H31" s="249">
        <v>-1953.4776627636491</v>
      </c>
      <c r="I31" s="213">
        <v>0.14670707717369788</v>
      </c>
      <c r="J31" s="213">
        <v>27400.761679907584</v>
      </c>
      <c r="K31" s="213">
        <v>1056.1322107198805</v>
      </c>
      <c r="L31" s="250">
        <v>412.06919936931462</v>
      </c>
      <c r="M31" s="101" t="s">
        <v>189</v>
      </c>
      <c r="N31" s="249">
        <v>-14868.215028885515</v>
      </c>
      <c r="O31" s="213">
        <v>116.80481226850156</v>
      </c>
      <c r="P31" s="213">
        <v>2504.1313900000005</v>
      </c>
      <c r="Q31" s="213">
        <v>32.659712499999998</v>
      </c>
      <c r="R31" s="250">
        <v>-8322.1937665605219</v>
      </c>
    </row>
    <row r="32" spans="1:18" ht="13.95" customHeight="1" x14ac:dyDescent="0.3">
      <c r="A32" s="101" t="s">
        <v>208</v>
      </c>
      <c r="B32" s="249">
        <v>4280.8578523342348</v>
      </c>
      <c r="C32" s="213">
        <v>637.07348119542178</v>
      </c>
      <c r="D32" s="213">
        <v>11179.074122899226</v>
      </c>
      <c r="E32" s="213">
        <v>133.63695253084762</v>
      </c>
      <c r="F32" s="250">
        <v>855.91546895070348</v>
      </c>
      <c r="G32" s="101" t="s">
        <v>208</v>
      </c>
      <c r="H32" s="249">
        <v>-8785.3629976624252</v>
      </c>
      <c r="I32" s="213">
        <v>1.1863630714772766</v>
      </c>
      <c r="J32" s="213">
        <v>26122.474959751155</v>
      </c>
      <c r="K32" s="213">
        <v>1113.2928281825471</v>
      </c>
      <c r="L32" s="250">
        <v>1816.7362593563407</v>
      </c>
      <c r="M32" s="101" t="s">
        <v>208</v>
      </c>
      <c r="N32" s="249">
        <v>-15972.491602716877</v>
      </c>
      <c r="O32" s="213">
        <v>18.749638339272568</v>
      </c>
      <c r="P32" s="213">
        <v>2610.8102100000001</v>
      </c>
      <c r="Q32" s="213">
        <v>33.988637500000003</v>
      </c>
      <c r="R32" s="250">
        <v>-40485.787826505672</v>
      </c>
    </row>
    <row r="33" spans="1:18" ht="8.4" customHeight="1" x14ac:dyDescent="0.3">
      <c r="A33" s="101"/>
      <c r="B33" s="249"/>
      <c r="C33" s="213"/>
      <c r="D33" s="213"/>
      <c r="E33" s="213"/>
      <c r="F33" s="250"/>
      <c r="G33" s="101"/>
      <c r="H33" s="249"/>
      <c r="I33" s="213"/>
      <c r="J33" s="213"/>
      <c r="K33" s="213"/>
      <c r="L33" s="250"/>
      <c r="M33" s="101"/>
      <c r="N33" s="249"/>
      <c r="O33" s="213"/>
      <c r="P33" s="213"/>
      <c r="Q33" s="213"/>
      <c r="R33" s="250"/>
    </row>
    <row r="34" spans="1:18" ht="22.8" x14ac:dyDescent="0.3">
      <c r="A34" s="611" t="s">
        <v>491</v>
      </c>
      <c r="B34" s="706">
        <f>(B32-B31)/B31</f>
        <v>2.015281516046985</v>
      </c>
      <c r="C34" s="357">
        <f>(C32-C31)/C31</f>
        <v>1.7417277266417337</v>
      </c>
      <c r="D34" s="357">
        <f t="shared" ref="D34:F34" si="5">(D32-D31)/D31</f>
        <v>1.5797981847419658E-2</v>
      </c>
      <c r="E34" s="357">
        <f t="shared" si="5"/>
        <v>-5.3968896078743479E-2</v>
      </c>
      <c r="F34" s="358">
        <f t="shared" si="5"/>
        <v>1.9728096274969921E-3</v>
      </c>
      <c r="G34" s="611" t="s">
        <v>491</v>
      </c>
      <c r="H34" s="706">
        <f>(H32-H31)/H31</f>
        <v>3.4972938084346885</v>
      </c>
      <c r="I34" s="357">
        <f>(I32-I31)/I31</f>
        <v>7.0866110506219782</v>
      </c>
      <c r="J34" s="357">
        <f t="shared" ref="J34:L34" si="6">(J32-J31)/J31</f>
        <v>-4.6651503162182931E-2</v>
      </c>
      <c r="K34" s="357">
        <f t="shared" si="6"/>
        <v>5.4122596472751028E-2</v>
      </c>
      <c r="L34" s="358">
        <f t="shared" si="6"/>
        <v>3.4088135248567837</v>
      </c>
      <c r="M34" s="611" t="s">
        <v>491</v>
      </c>
      <c r="N34" s="706">
        <f>(N32-N31)/N31</f>
        <v>7.427095799233506E-2</v>
      </c>
      <c r="O34" s="357">
        <f>(O32-O31)/O31</f>
        <v>-0.83947888811145555</v>
      </c>
      <c r="P34" s="357">
        <f t="shared" ref="P34:R34" si="7">(P32-P31)/P31</f>
        <v>4.2601127251553524E-2</v>
      </c>
      <c r="Q34" s="357">
        <f t="shared" si="7"/>
        <v>4.0690039754636705E-2</v>
      </c>
      <c r="R34" s="358">
        <f t="shared" si="7"/>
        <v>3.8647975476348511</v>
      </c>
    </row>
    <row r="35" spans="1:18" ht="28.8" customHeight="1" x14ac:dyDescent="0.3">
      <c r="A35" s="1171" t="s">
        <v>820</v>
      </c>
      <c r="B35" s="1171"/>
      <c r="C35" s="1171"/>
      <c r="D35" s="1171"/>
      <c r="E35" s="1171"/>
      <c r="F35" s="1171"/>
      <c r="G35" s="1171" t="s">
        <v>820</v>
      </c>
      <c r="H35" s="1171"/>
      <c r="I35" s="1171"/>
      <c r="J35" s="1171"/>
      <c r="K35" s="1171"/>
      <c r="L35" s="1171"/>
      <c r="M35" s="1171" t="s">
        <v>820</v>
      </c>
      <c r="N35" s="1171"/>
      <c r="O35" s="1171"/>
      <c r="P35" s="1171"/>
      <c r="Q35" s="1171"/>
      <c r="R35" s="1171"/>
    </row>
    <row r="36" spans="1:18" x14ac:dyDescent="0.3">
      <c r="A36" s="707" t="s">
        <v>819</v>
      </c>
      <c r="B36" s="106"/>
      <c r="C36" s="106"/>
      <c r="D36" s="106"/>
      <c r="E36" s="106"/>
      <c r="F36" s="106"/>
      <c r="G36" s="707" t="s">
        <v>819</v>
      </c>
      <c r="H36" s="106"/>
      <c r="I36" s="106"/>
      <c r="J36" s="106"/>
      <c r="K36" s="106"/>
      <c r="L36" s="106"/>
      <c r="M36" s="707" t="s">
        <v>819</v>
      </c>
      <c r="N36" s="106"/>
      <c r="O36" s="106"/>
      <c r="P36" s="106"/>
      <c r="Q36" s="106"/>
      <c r="R36" s="106"/>
    </row>
    <row r="37" spans="1:18" x14ac:dyDescent="0.3">
      <c r="A37" s="707"/>
      <c r="C37" s="708"/>
      <c r="D37" s="708"/>
      <c r="E37" s="708"/>
      <c r="F37" s="708"/>
      <c r="G37" s="707"/>
      <c r="I37" s="708"/>
      <c r="J37" s="708"/>
      <c r="K37" s="708"/>
      <c r="L37" s="708"/>
      <c r="M37" s="707"/>
      <c r="O37" s="708"/>
      <c r="P37" s="708"/>
      <c r="Q37" s="708"/>
      <c r="R37" s="708"/>
    </row>
  </sheetData>
  <mergeCells count="39">
    <mergeCell ref="A35:F35"/>
    <mergeCell ref="G35:L35"/>
    <mergeCell ref="M35:R35"/>
    <mergeCell ref="A25:A29"/>
    <mergeCell ref="B25:F25"/>
    <mergeCell ref="G25:G29"/>
    <mergeCell ref="H25:L25"/>
    <mergeCell ref="M25:M29"/>
    <mergeCell ref="B26:F26"/>
    <mergeCell ref="H26:L26"/>
    <mergeCell ref="B27:C27"/>
    <mergeCell ref="D27:E27"/>
    <mergeCell ref="H27:I27"/>
    <mergeCell ref="J27:K27"/>
    <mergeCell ref="B29:F29"/>
    <mergeCell ref="H29:L29"/>
    <mergeCell ref="H6:L6"/>
    <mergeCell ref="J4:K4"/>
    <mergeCell ref="N4:O4"/>
    <mergeCell ref="P4:Q4"/>
    <mergeCell ref="N29:R29"/>
    <mergeCell ref="N26:R26"/>
    <mergeCell ref="N27:O27"/>
    <mergeCell ref="B6:F6"/>
    <mergeCell ref="N25:R25"/>
    <mergeCell ref="N6:R6"/>
    <mergeCell ref="P27:Q27"/>
    <mergeCell ref="A1:F1"/>
    <mergeCell ref="G1:L1"/>
    <mergeCell ref="M1:R1"/>
    <mergeCell ref="A3:A6"/>
    <mergeCell ref="B3:F3"/>
    <mergeCell ref="G3:G6"/>
    <mergeCell ref="H3:L3"/>
    <mergeCell ref="M3:M6"/>
    <mergeCell ref="N3:R3"/>
    <mergeCell ref="B4:C4"/>
    <mergeCell ref="D4:E4"/>
    <mergeCell ref="H4:I4"/>
  </mergeCells>
  <conditionalFormatting sqref="A7:F24">
    <cfRule type="expression" dxfId="20" priority="7">
      <formula>MOD(ROW(),2)=0</formula>
    </cfRule>
  </conditionalFormatting>
  <conditionalFormatting sqref="A30:F34">
    <cfRule type="expression" dxfId="19" priority="6">
      <formula>MOD(ROW(),2)=1</formula>
    </cfRule>
  </conditionalFormatting>
  <conditionalFormatting sqref="G7:L24">
    <cfRule type="expression" dxfId="18" priority="5">
      <formula>MOD(ROW(),2)=0</formula>
    </cfRule>
  </conditionalFormatting>
  <conditionalFormatting sqref="G30:M34">
    <cfRule type="expression" dxfId="17" priority="4">
      <formula>MOD(ROW(),2)=1</formula>
    </cfRule>
  </conditionalFormatting>
  <conditionalFormatting sqref="M7:R24">
    <cfRule type="expression" dxfId="16" priority="3">
      <formula>MOD(ROW(),2)=0</formula>
    </cfRule>
  </conditionalFormatting>
  <conditionalFormatting sqref="M30:R30 M33:R34 M31:M32">
    <cfRule type="expression" dxfId="15" priority="2">
      <formula>MOD(ROW(),2)=1</formula>
    </cfRule>
  </conditionalFormatting>
  <conditionalFormatting sqref="N31:R32">
    <cfRule type="expression" dxfId="14" priority="1">
      <formula>MOD(ROW(),2)=1</formula>
    </cfRule>
  </conditionalFormatting>
  <hyperlinks>
    <hyperlink ref="F2" location="Inhalt!A82" display="zurück"/>
    <hyperlink ref="L2" location="Inhalt!A82" display="zurück"/>
    <hyperlink ref="R2" location="Inhalt!A82"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6"/>
  <sheetViews>
    <sheetView showGridLines="0" view="pageLayout" zoomScaleNormal="100" workbookViewId="0">
      <selection activeCell="K16" sqref="K16"/>
    </sheetView>
  </sheetViews>
  <sheetFormatPr baseColWidth="10" defaultColWidth="10.44140625" defaultRowHeight="14.4" x14ac:dyDescent="0.3"/>
  <cols>
    <col min="1" max="1" width="10.5546875" style="114" customWidth="1"/>
    <col min="2" max="2" width="13.109375" customWidth="1"/>
    <col min="3" max="3" width="11.33203125" customWidth="1"/>
    <col min="4" max="4" width="12.44140625" customWidth="1"/>
    <col min="5" max="5" width="13.109375" customWidth="1"/>
    <col min="6" max="6" width="11.33203125" customWidth="1"/>
    <col min="7" max="7" width="12.44140625" customWidth="1"/>
  </cols>
  <sheetData>
    <row r="1" spans="1:7" ht="29.7" customHeight="1" x14ac:dyDescent="0.3">
      <c r="A1" s="991" t="s">
        <v>776</v>
      </c>
      <c r="B1" s="991"/>
      <c r="C1" s="991"/>
      <c r="D1" s="991"/>
      <c r="E1" s="991"/>
      <c r="F1" s="991"/>
      <c r="G1" s="991"/>
    </row>
    <row r="2" spans="1:7" x14ac:dyDescent="0.3">
      <c r="A2" s="115" t="s">
        <v>789</v>
      </c>
      <c r="E2" s="89"/>
      <c r="G2" s="67" t="s">
        <v>156</v>
      </c>
    </row>
    <row r="3" spans="1:7" s="91" customFormat="1" ht="19.2" customHeight="1" x14ac:dyDescent="0.2">
      <c r="A3" s="992" t="s">
        <v>157</v>
      </c>
      <c r="B3" s="998" t="s">
        <v>572</v>
      </c>
      <c r="C3" s="998"/>
      <c r="D3" s="999"/>
      <c r="E3" s="997" t="s">
        <v>219</v>
      </c>
      <c r="F3" s="998"/>
      <c r="G3" s="999"/>
    </row>
    <row r="4" spans="1:7" s="91" customFormat="1" ht="27" customHeight="1" x14ac:dyDescent="0.2">
      <c r="A4" s="993"/>
      <c r="B4" s="396" t="s">
        <v>221</v>
      </c>
      <c r="C4" s="1073" t="s">
        <v>573</v>
      </c>
      <c r="D4" s="117" t="s">
        <v>574</v>
      </c>
      <c r="E4" s="396" t="s">
        <v>221</v>
      </c>
      <c r="F4" s="1073" t="s">
        <v>573</v>
      </c>
      <c r="G4" s="117" t="s">
        <v>574</v>
      </c>
    </row>
    <row r="5" spans="1:7" s="91" customFormat="1" ht="27" customHeight="1" x14ac:dyDescent="0.2">
      <c r="A5" s="994"/>
      <c r="B5" s="396" t="s">
        <v>508</v>
      </c>
      <c r="C5" s="1074"/>
      <c r="D5" s="117" t="s">
        <v>575</v>
      </c>
      <c r="E5" s="117" t="s">
        <v>508</v>
      </c>
      <c r="F5" s="1074"/>
      <c r="G5" s="117" t="s">
        <v>575</v>
      </c>
    </row>
    <row r="6" spans="1:7" ht="7.95" customHeight="1" x14ac:dyDescent="0.3">
      <c r="A6" s="118"/>
      <c r="B6" s="710"/>
      <c r="C6" s="710"/>
      <c r="D6" s="710"/>
      <c r="E6" s="710"/>
      <c r="F6" s="710"/>
      <c r="G6" s="711"/>
    </row>
    <row r="7" spans="1:7" s="91" customFormat="1" ht="17.100000000000001" customHeight="1" x14ac:dyDescent="0.2">
      <c r="A7" s="120" t="s">
        <v>189</v>
      </c>
      <c r="B7" s="213">
        <v>34535.928023425557</v>
      </c>
      <c r="C7" s="712">
        <v>2614.145</v>
      </c>
      <c r="D7" s="712">
        <v>13.21117536457448</v>
      </c>
      <c r="E7" s="213">
        <v>1252273.045155888</v>
      </c>
      <c r="F7" s="712">
        <v>79364.504000000001</v>
      </c>
      <c r="G7" s="713">
        <v>15.778754758624686</v>
      </c>
    </row>
    <row r="8" spans="1:7" s="91" customFormat="1" ht="17.100000000000001" hidden="1" customHeight="1" x14ac:dyDescent="0.2">
      <c r="A8" s="120" t="s">
        <v>226</v>
      </c>
      <c r="B8" s="213">
        <v>34059.550785498992</v>
      </c>
      <c r="C8" s="712">
        <v>2636.0830000000001</v>
      </c>
      <c r="D8" s="712">
        <v>12.920515319699339</v>
      </c>
      <c r="E8" s="213">
        <v>1202060.546024723</v>
      </c>
      <c r="F8" s="712">
        <v>79973.41</v>
      </c>
      <c r="G8" s="713">
        <v>15.030752671728303</v>
      </c>
    </row>
    <row r="9" spans="1:7" s="91" customFormat="1" ht="17.100000000000001" hidden="1" customHeight="1" x14ac:dyDescent="0.2">
      <c r="A9" s="120" t="s">
        <v>227</v>
      </c>
      <c r="B9" s="213">
        <v>34375.680032333701</v>
      </c>
      <c r="C9" s="712">
        <v>2660.1889999999999</v>
      </c>
      <c r="D9" s="712">
        <v>12.922269820803598</v>
      </c>
      <c r="E9" s="213">
        <v>1152179.8241471676</v>
      </c>
      <c r="F9" s="712">
        <v>80499.813999999998</v>
      </c>
      <c r="G9" s="713">
        <v>14.312825917177493</v>
      </c>
    </row>
    <row r="10" spans="1:7" s="91" customFormat="1" ht="17.100000000000001" hidden="1" customHeight="1" x14ac:dyDescent="0.2">
      <c r="A10" s="120" t="s">
        <v>228</v>
      </c>
      <c r="B10" s="213">
        <v>35204.625022583154</v>
      </c>
      <c r="C10" s="712">
        <v>2680.7919999999999</v>
      </c>
      <c r="D10" s="712">
        <v>13.13217326170145</v>
      </c>
      <c r="E10" s="213">
        <v>1142845.2659183047</v>
      </c>
      <c r="F10" s="712">
        <v>80946.476999999999</v>
      </c>
      <c r="G10" s="713">
        <v>14.118530024701441</v>
      </c>
    </row>
    <row r="11" spans="1:7" s="91" customFormat="1" ht="17.100000000000001" hidden="1" customHeight="1" x14ac:dyDescent="0.2">
      <c r="A11" s="120" t="s">
        <v>229</v>
      </c>
      <c r="B11" s="213">
        <v>34619.501026160135</v>
      </c>
      <c r="C11" s="712">
        <v>2692.8879999999999</v>
      </c>
      <c r="D11" s="712">
        <v>12.85590081212443</v>
      </c>
      <c r="E11" s="213">
        <v>1124864.8623805793</v>
      </c>
      <c r="F11" s="712">
        <v>81147.487999999998</v>
      </c>
      <c r="G11" s="713">
        <v>13.861980082249488</v>
      </c>
    </row>
    <row r="12" spans="1:7" s="91" customFormat="1" ht="17.100000000000001" customHeight="1" x14ac:dyDescent="0.2">
      <c r="A12" s="120" t="s">
        <v>190</v>
      </c>
      <c r="B12" s="213">
        <v>33111.294560756302</v>
      </c>
      <c r="C12" s="712">
        <v>2705.9859999999999</v>
      </c>
      <c r="D12" s="712">
        <v>12.23631406842323</v>
      </c>
      <c r="E12" s="213">
        <v>1120555.2477322149</v>
      </c>
      <c r="F12" s="712">
        <v>81307.714000000007</v>
      </c>
      <c r="G12" s="713">
        <v>13.78165972950875</v>
      </c>
    </row>
    <row r="13" spans="1:7" s="91" customFormat="1" ht="17.100000000000001" hidden="1" customHeight="1" x14ac:dyDescent="0.2">
      <c r="A13" s="120" t="s">
        <v>230</v>
      </c>
      <c r="B13" s="213">
        <v>33305.453734252347</v>
      </c>
      <c r="C13" s="712">
        <v>2721.0970000000002</v>
      </c>
      <c r="D13" s="712">
        <v>12.2397157228325</v>
      </c>
      <c r="E13" s="213">
        <v>1138786.1367462163</v>
      </c>
      <c r="F13" s="712">
        <v>81466.407000000007</v>
      </c>
      <c r="G13" s="713">
        <v>13.978597788732923</v>
      </c>
    </row>
    <row r="14" spans="1:7" s="91" customFormat="1" ht="17.100000000000001" hidden="1" customHeight="1" x14ac:dyDescent="0.2">
      <c r="A14" s="120" t="s">
        <v>231</v>
      </c>
      <c r="B14" s="213">
        <v>32632.589782785195</v>
      </c>
      <c r="C14" s="712">
        <v>2735.0909999999999</v>
      </c>
      <c r="D14" s="712">
        <v>11.93108009305182</v>
      </c>
      <c r="E14" s="213">
        <v>1103880.9449487175</v>
      </c>
      <c r="F14" s="712">
        <v>81509.900999999998</v>
      </c>
      <c r="G14" s="713">
        <v>13.542906216371401</v>
      </c>
    </row>
    <row r="15" spans="1:7" s="91" customFormat="1" ht="17.100000000000001" hidden="1" customHeight="1" x14ac:dyDescent="0.2">
      <c r="A15" s="120" t="s">
        <v>232</v>
      </c>
      <c r="B15" s="213">
        <v>32240.094078857757</v>
      </c>
      <c r="C15" s="712">
        <v>2745.4760000000001</v>
      </c>
      <c r="D15" s="712">
        <v>11.742988858346514</v>
      </c>
      <c r="E15" s="213">
        <v>1078775.63191976</v>
      </c>
      <c r="F15" s="712">
        <v>81445.956999999995</v>
      </c>
      <c r="G15" s="713">
        <v>13.245293832323194</v>
      </c>
    </row>
    <row r="16" spans="1:7" s="91" customFormat="1" ht="17.100000000000001" hidden="1" customHeight="1" x14ac:dyDescent="0.2">
      <c r="A16" s="120" t="s">
        <v>233</v>
      </c>
      <c r="B16" s="213">
        <v>31456.586499955374</v>
      </c>
      <c r="C16" s="712">
        <v>2754.38</v>
      </c>
      <c r="D16" s="712">
        <v>11.420568875738052</v>
      </c>
      <c r="E16" s="213">
        <v>1044927.4437198214</v>
      </c>
      <c r="F16" s="712">
        <v>81422.404999999999</v>
      </c>
      <c r="G16" s="713">
        <v>12.833414140982711</v>
      </c>
    </row>
    <row r="17" spans="1:7" s="91" customFormat="1" ht="17.100000000000001" customHeight="1" x14ac:dyDescent="0.2">
      <c r="A17" s="120" t="s">
        <v>191</v>
      </c>
      <c r="B17" s="213">
        <v>31236.25416784054</v>
      </c>
      <c r="C17" s="712">
        <v>2764.7370000000001</v>
      </c>
      <c r="D17" s="712">
        <v>11.298092428987111</v>
      </c>
      <c r="E17" s="213">
        <v>1042612.087127234</v>
      </c>
      <c r="F17" s="712">
        <v>81456.618000000002</v>
      </c>
      <c r="G17" s="713">
        <v>12.799599501261321</v>
      </c>
    </row>
    <row r="18" spans="1:7" s="91" customFormat="1" ht="17.100000000000001" hidden="1" customHeight="1" x14ac:dyDescent="0.2">
      <c r="A18" s="120" t="s">
        <v>234</v>
      </c>
      <c r="B18" s="213">
        <v>32906.436401711217</v>
      </c>
      <c r="C18" s="712">
        <v>2776.739</v>
      </c>
      <c r="D18" s="712">
        <v>11.850748810641266</v>
      </c>
      <c r="E18" s="213">
        <v>1058745.0592746856</v>
      </c>
      <c r="F18" s="712">
        <v>81517.273000000001</v>
      </c>
      <c r="G18" s="713">
        <v>12.98798426775986</v>
      </c>
    </row>
    <row r="19" spans="1:7" s="91" customFormat="1" ht="17.100000000000001" hidden="1" customHeight="1" x14ac:dyDescent="0.2">
      <c r="A19" s="120" t="s">
        <v>235</v>
      </c>
      <c r="B19" s="213">
        <v>30947.394165686012</v>
      </c>
      <c r="C19" s="712">
        <v>2788.6179999999999</v>
      </c>
      <c r="D19" s="712">
        <v>11.097753139973282</v>
      </c>
      <c r="E19" s="213">
        <v>1037234.5712968233</v>
      </c>
      <c r="F19" s="712">
        <v>81578.376000000004</v>
      </c>
      <c r="G19" s="713">
        <v>12.71457734457503</v>
      </c>
    </row>
    <row r="20" spans="1:7" s="91" customFormat="1" ht="17.100000000000001" hidden="1" customHeight="1" x14ac:dyDescent="0.2">
      <c r="A20" s="120" t="s">
        <v>192</v>
      </c>
      <c r="B20" s="213">
        <v>30972.183602151104</v>
      </c>
      <c r="C20" s="712">
        <v>2796.5949999999998</v>
      </c>
      <c r="D20" s="712">
        <v>11.074962088593844</v>
      </c>
      <c r="E20" s="213">
        <v>1034137.5755308679</v>
      </c>
      <c r="F20" s="712">
        <v>81548.710999999996</v>
      </c>
      <c r="G20" s="713">
        <v>12.681225280567192</v>
      </c>
    </row>
    <row r="21" spans="1:7" s="91" customFormat="1" ht="17.100000000000001" hidden="1" customHeight="1" x14ac:dyDescent="0.2">
      <c r="A21" s="120" t="s">
        <v>193</v>
      </c>
      <c r="B21" s="213">
        <v>29735.405578964353</v>
      </c>
      <c r="C21" s="712">
        <v>2801.239</v>
      </c>
      <c r="D21" s="712">
        <v>10.615090529213807</v>
      </c>
      <c r="E21" s="213">
        <v>1017525.7483565093</v>
      </c>
      <c r="F21" s="712">
        <v>81456.460000000006</v>
      </c>
      <c r="G21" s="713">
        <v>12.49165196175367</v>
      </c>
    </row>
    <row r="22" spans="1:7" s="91" customFormat="1" ht="17.100000000000001" customHeight="1" x14ac:dyDescent="0.2">
      <c r="A22" s="120" t="s">
        <v>194</v>
      </c>
      <c r="B22" s="213">
        <v>28901.257647350783</v>
      </c>
      <c r="C22" s="712">
        <v>2804.6640000000002</v>
      </c>
      <c r="D22" s="712">
        <v>10.304713023503272</v>
      </c>
      <c r="E22" s="213">
        <v>992529.51461877557</v>
      </c>
      <c r="F22" s="712">
        <v>81336.664000000004</v>
      </c>
      <c r="G22" s="713">
        <v>12.20273202523742</v>
      </c>
    </row>
    <row r="23" spans="1:7" s="91" customFormat="1" ht="16.95" hidden="1" customHeight="1" x14ac:dyDescent="0.2">
      <c r="A23" s="120" t="s">
        <v>195</v>
      </c>
      <c r="B23" s="213">
        <v>28915.653453436087</v>
      </c>
      <c r="C23" s="712">
        <v>2805.9839999999999</v>
      </c>
      <c r="D23" s="712">
        <v>10.304995842255725</v>
      </c>
      <c r="E23" s="213">
        <v>999354.67362915748</v>
      </c>
      <c r="F23" s="712">
        <v>81173.138999999996</v>
      </c>
      <c r="G23" s="713">
        <v>12.311396182783538</v>
      </c>
    </row>
    <row r="24" spans="1:7" s="91" customFormat="1" ht="17.100000000000001" hidden="1" customHeight="1" x14ac:dyDescent="0.2">
      <c r="A24" s="120" t="s">
        <v>196</v>
      </c>
      <c r="B24" s="213">
        <v>26613.944065673008</v>
      </c>
      <c r="C24" s="712">
        <v>2806.7750000000001</v>
      </c>
      <c r="D24" s="712">
        <v>9.4820368806452286</v>
      </c>
      <c r="E24" s="213">
        <v>973768.62724032672</v>
      </c>
      <c r="F24" s="712">
        <v>80992.304999999993</v>
      </c>
      <c r="G24" s="713">
        <v>12.022977087024833</v>
      </c>
    </row>
    <row r="25" spans="1:7" s="91" customFormat="1" ht="17.100000000000001" hidden="1" customHeight="1" x14ac:dyDescent="0.2">
      <c r="A25" s="120" t="s">
        <v>197</v>
      </c>
      <c r="B25" s="213">
        <v>28357.965087847064</v>
      </c>
      <c r="C25" s="712">
        <v>2805.3440000000001</v>
      </c>
      <c r="D25" s="712">
        <v>10.10855178111742</v>
      </c>
      <c r="E25" s="213">
        <v>974780.34617448587</v>
      </c>
      <c r="F25" s="712">
        <v>80763.506999999998</v>
      </c>
      <c r="G25" s="713">
        <v>12.069564366174514</v>
      </c>
    </row>
    <row r="26" spans="1:7" s="91" customFormat="1" ht="17.100000000000001" hidden="1" customHeight="1" x14ac:dyDescent="0.2">
      <c r="A26" s="120" t="s">
        <v>198</v>
      </c>
      <c r="B26" s="213">
        <v>27554.979193193329</v>
      </c>
      <c r="C26" s="712">
        <v>2801.2139999999999</v>
      </c>
      <c r="D26" s="712">
        <v>9.8367990425555956</v>
      </c>
      <c r="E26" s="213">
        <v>908688.44503601303</v>
      </c>
      <c r="F26" s="712">
        <v>80482.555999999997</v>
      </c>
      <c r="G26" s="713">
        <v>11.290501820494033</v>
      </c>
    </row>
    <row r="27" spans="1:7" s="91" customFormat="1" ht="17.100000000000001" customHeight="1" x14ac:dyDescent="0.2">
      <c r="A27" s="120" t="s">
        <v>199</v>
      </c>
      <c r="B27" s="213">
        <v>28076.602213177928</v>
      </c>
      <c r="C27" s="712">
        <v>2799.7489999999998</v>
      </c>
      <c r="D27" s="712">
        <v>10.028256894878051</v>
      </c>
      <c r="E27" s="213">
        <v>941805.33536375733</v>
      </c>
      <c r="F27" s="712">
        <v>80284.073000000004</v>
      </c>
      <c r="G27" s="713">
        <v>11.730911252643564</v>
      </c>
    </row>
    <row r="28" spans="1:7" s="91" customFormat="1" ht="17.100000000000001" hidden="1" customHeight="1" x14ac:dyDescent="0.2">
      <c r="A28" s="120" t="s">
        <v>200</v>
      </c>
      <c r="B28" s="213">
        <v>26506.793660723732</v>
      </c>
      <c r="C28" s="712">
        <v>2801.2</v>
      </c>
      <c r="D28" s="712">
        <v>9.4626565974310051</v>
      </c>
      <c r="E28" s="213">
        <v>917273.59852472891</v>
      </c>
      <c r="F28" s="712">
        <v>80274.985000000001</v>
      </c>
      <c r="G28" s="713">
        <v>11.426643038609461</v>
      </c>
    </row>
    <row r="29" spans="1:7" s="91" customFormat="1" ht="17.100000000000001" hidden="1" customHeight="1" x14ac:dyDescent="0.2">
      <c r="A29" s="120" t="s">
        <v>201</v>
      </c>
      <c r="B29" s="249">
        <v>27419.761343181886</v>
      </c>
      <c r="C29" s="712">
        <v>2804.3989999999999</v>
      </c>
      <c r="D29" s="712">
        <v>9.7774108973729792</v>
      </c>
      <c r="E29" s="213">
        <v>923342.02681725752</v>
      </c>
      <c r="F29" s="712">
        <v>80425.827000000005</v>
      </c>
      <c r="G29" s="713">
        <v>11.480665617740648</v>
      </c>
    </row>
    <row r="30" spans="1:7" s="91" customFormat="1" ht="17.100000000000001" hidden="1" customHeight="1" x14ac:dyDescent="0.2">
      <c r="A30" s="120" t="s">
        <v>202</v>
      </c>
      <c r="B30" s="249">
        <v>27762.428770579801</v>
      </c>
      <c r="C30" s="712">
        <v>2811.2429999999999</v>
      </c>
      <c r="D30" s="712">
        <v>9.875499474993731</v>
      </c>
      <c r="E30" s="213">
        <v>940419.53942414024</v>
      </c>
      <c r="F30" s="712">
        <v>80645.607999999993</v>
      </c>
      <c r="G30" s="713">
        <v>11.661137695485417</v>
      </c>
    </row>
    <row r="31" spans="1:7" s="91" customFormat="1" ht="17.100000000000001" hidden="1" customHeight="1" x14ac:dyDescent="0.2">
      <c r="A31" s="120" t="s">
        <v>203</v>
      </c>
      <c r="B31" s="249">
        <v>26780.055680941499</v>
      </c>
      <c r="C31" s="712">
        <v>2823.41</v>
      </c>
      <c r="D31" s="712">
        <v>9.4850041903023303</v>
      </c>
      <c r="E31" s="213">
        <v>901255.1445242702</v>
      </c>
      <c r="F31" s="712">
        <v>80982.505000000005</v>
      </c>
      <c r="G31" s="713">
        <v>11.129010451384163</v>
      </c>
    </row>
    <row r="32" spans="1:7" s="91" customFormat="1" ht="17.100000000000001" customHeight="1" x14ac:dyDescent="0.2">
      <c r="A32" s="120" t="s">
        <v>204</v>
      </c>
      <c r="B32" s="249">
        <v>26185.977990166721</v>
      </c>
      <c r="C32" s="712">
        <v>2844.7890000000002</v>
      </c>
      <c r="D32" s="712">
        <v>9.2048928726055692</v>
      </c>
      <c r="E32" s="213">
        <v>904261.81176673225</v>
      </c>
      <c r="F32" s="712">
        <v>81686.612999999998</v>
      </c>
      <c r="G32" s="713">
        <v>11.069889894525707</v>
      </c>
    </row>
    <row r="33" spans="1:9" s="91" customFormat="1" ht="17.100000000000001" customHeight="1" x14ac:dyDescent="0.2">
      <c r="A33" s="120" t="s">
        <v>205</v>
      </c>
      <c r="B33" s="249">
        <v>26220.631868201144</v>
      </c>
      <c r="C33" s="712">
        <v>2870.32</v>
      </c>
      <c r="D33" s="712">
        <v>9.1350901182450546</v>
      </c>
      <c r="E33" s="213">
        <v>907967.90608246275</v>
      </c>
      <c r="F33" s="712">
        <v>82348.67</v>
      </c>
      <c r="G33" s="713">
        <v>11.025896424100873</v>
      </c>
    </row>
    <row r="34" spans="1:9" s="91" customFormat="1" ht="17.100000000000001" customHeight="1" x14ac:dyDescent="0.2">
      <c r="A34" s="120" t="s">
        <v>206</v>
      </c>
      <c r="B34" s="249">
        <v>26535.547597132638</v>
      </c>
      <c r="C34" s="712">
        <v>2885.8739999999998</v>
      </c>
      <c r="D34" s="712">
        <v>9.1949778809236431</v>
      </c>
      <c r="E34" s="213">
        <v>892075.66692010546</v>
      </c>
      <c r="F34" s="712">
        <v>82657.005999999994</v>
      </c>
      <c r="G34" s="713">
        <v>10.792499149075221</v>
      </c>
    </row>
    <row r="35" spans="1:9" s="91" customFormat="1" ht="17.100000000000001" customHeight="1" x14ac:dyDescent="0.2">
      <c r="A35" s="120" t="s">
        <v>207</v>
      </c>
      <c r="B35" s="249">
        <v>26223.0398387979</v>
      </c>
      <c r="C35" s="712">
        <v>2893.2669999999998</v>
      </c>
      <c r="D35" s="712">
        <v>9.0634704086411322</v>
      </c>
      <c r="E35" s="213">
        <v>855890.41343840025</v>
      </c>
      <c r="F35" s="712">
        <v>82905.786999999997</v>
      </c>
      <c r="G35" s="713">
        <v>10.323651030999805</v>
      </c>
    </row>
    <row r="36" spans="1:9" s="91" customFormat="1" ht="17.100000000000001" customHeight="1" x14ac:dyDescent="0.2">
      <c r="A36" s="120" t="s">
        <v>208</v>
      </c>
      <c r="B36" s="249">
        <v>25163.388962654786</v>
      </c>
      <c r="C36" s="712">
        <v>2900.2429999999999</v>
      </c>
      <c r="D36" s="712">
        <v>8.6763036623671841</v>
      </c>
      <c r="E36" s="213">
        <v>809798.5367961108</v>
      </c>
      <c r="F36" s="712">
        <v>83092.966</v>
      </c>
      <c r="G36" s="713">
        <v>9.7456929963976826</v>
      </c>
      <c r="H36" s="714"/>
    </row>
    <row r="37" spans="1:9" s="91" customFormat="1" ht="17.100000000000001" customHeight="1" x14ac:dyDescent="0.2">
      <c r="A37" s="101" t="s">
        <v>209</v>
      </c>
      <c r="B37" s="715">
        <v>23887.128114653307</v>
      </c>
      <c r="C37" s="712">
        <v>2906.3159999999998</v>
      </c>
      <c r="D37" s="712">
        <v>8.2190402264080404</v>
      </c>
      <c r="E37" s="213">
        <v>739494.59923757438</v>
      </c>
      <c r="F37" s="712">
        <v>83122.888999999996</v>
      </c>
      <c r="G37" s="713">
        <v>8.8964015583911475</v>
      </c>
      <c r="H37" s="714"/>
    </row>
    <row r="38" spans="1:9" s="91" customFormat="1" ht="7.95" customHeight="1" x14ac:dyDescent="0.2">
      <c r="A38" s="716"/>
      <c r="B38" s="717"/>
      <c r="C38" s="718"/>
      <c r="D38" s="718"/>
      <c r="E38" s="719"/>
      <c r="F38" s="718"/>
      <c r="G38" s="720"/>
    </row>
    <row r="39" spans="1:9" s="91" customFormat="1" ht="38.1" customHeight="1" x14ac:dyDescent="0.2">
      <c r="A39" s="721" t="s">
        <v>491</v>
      </c>
      <c r="B39" s="722">
        <f>(B36-B7)/B7</f>
        <v>-0.27138518051153632</v>
      </c>
      <c r="C39" s="106">
        <f t="shared" ref="C39:G39" si="0">(C36-C7)/C7</f>
        <v>0.10944228418852052</v>
      </c>
      <c r="D39" s="106">
        <f t="shared" si="0"/>
        <v>-0.34326027602112297</v>
      </c>
      <c r="E39" s="106">
        <f t="shared" si="0"/>
        <v>-0.3533370857668634</v>
      </c>
      <c r="F39" s="106">
        <f t="shared" si="0"/>
        <v>4.6978961778681307E-2</v>
      </c>
      <c r="G39" s="723">
        <f t="shared" si="0"/>
        <v>-0.38235347811140324</v>
      </c>
      <c r="I39" s="724"/>
    </row>
    <row r="40" spans="1:9" s="91" customFormat="1" ht="38.1" customHeight="1" x14ac:dyDescent="0.2">
      <c r="A40" s="721" t="s">
        <v>576</v>
      </c>
      <c r="B40" s="722">
        <f>(B37-B7)/B7</f>
        <v>-0.30833976436218014</v>
      </c>
      <c r="C40" s="106">
        <f t="shared" ref="C40:G40" si="1">(C37-C7)/C7</f>
        <v>0.11176541469581826</v>
      </c>
      <c r="D40" s="106">
        <f t="shared" si="1"/>
        <v>-0.3778721423646193</v>
      </c>
      <c r="E40" s="106">
        <f t="shared" si="1"/>
        <v>-0.40947814688008466</v>
      </c>
      <c r="F40" s="106">
        <f t="shared" si="1"/>
        <v>4.73559943120163E-2</v>
      </c>
      <c r="G40" s="723">
        <f t="shared" si="1"/>
        <v>-0.43617847577430885</v>
      </c>
      <c r="I40" s="724"/>
    </row>
    <row r="41" spans="1:9" s="91" customFormat="1" ht="29.4" customHeight="1" x14ac:dyDescent="0.2">
      <c r="A41" s="725" t="s">
        <v>577</v>
      </c>
      <c r="B41" s="726">
        <f>(B37-B36)/B36</f>
        <v>-5.0718957207854201E-2</v>
      </c>
      <c r="C41" s="109">
        <f t="shared" ref="C41:G41" si="2">(C37-C36)/C36</f>
        <v>2.0939624714204517E-3</v>
      </c>
      <c r="D41" s="109">
        <f t="shared" si="2"/>
        <v>-5.2702562491270269E-2</v>
      </c>
      <c r="E41" s="109">
        <f t="shared" si="2"/>
        <v>-8.6816577659780805E-2</v>
      </c>
      <c r="F41" s="109">
        <f t="shared" si="2"/>
        <v>3.6011471777280433E-4</v>
      </c>
      <c r="G41" s="727">
        <f t="shared" si="2"/>
        <v>-8.7145310068812973E-2</v>
      </c>
      <c r="I41" s="724"/>
    </row>
    <row r="42" spans="1:9" s="301" customFormat="1" ht="20.100000000000001" customHeight="1" x14ac:dyDescent="0.2">
      <c r="A42" s="136" t="s">
        <v>578</v>
      </c>
      <c r="D42" s="728"/>
      <c r="E42" s="729"/>
      <c r="F42" s="729"/>
      <c r="G42" s="730"/>
    </row>
    <row r="43" spans="1:9" s="301" customFormat="1" x14ac:dyDescent="0.3">
      <c r="A43" s="136" t="s">
        <v>579</v>
      </c>
      <c r="B43" s="615"/>
      <c r="C43" s="615"/>
      <c r="D43" s="731"/>
      <c r="E43" s="615"/>
      <c r="F43" s="615"/>
      <c r="G43" s="615"/>
    </row>
    <row r="44" spans="1:9" s="301" customFormat="1" x14ac:dyDescent="0.3">
      <c r="A44" s="136" t="s">
        <v>215</v>
      </c>
      <c r="B44" s="615"/>
      <c r="C44" s="615"/>
      <c r="D44" s="731"/>
      <c r="E44" s="615"/>
      <c r="F44" s="615"/>
      <c r="G44" s="615"/>
    </row>
    <row r="45" spans="1:9" ht="29.7" hidden="1" customHeight="1" x14ac:dyDescent="0.3">
      <c r="A45" s="991" t="str">
        <f>A1</f>
        <v>M.25  THG-Emissionen pro Einwohner 1990 - 2020 in SH und D</v>
      </c>
      <c r="B45" s="991"/>
      <c r="C45" s="991"/>
      <c r="D45" s="991"/>
      <c r="E45" s="991"/>
      <c r="F45" s="991"/>
      <c r="G45" s="991"/>
    </row>
    <row r="46" spans="1:9" hidden="1" x14ac:dyDescent="0.3">
      <c r="A46" s="85" t="str">
        <f>A2</f>
        <v>Stand 01.06.2021</v>
      </c>
      <c r="E46" s="89"/>
      <c r="G46" s="67"/>
    </row>
    <row r="47" spans="1:9" s="91" customFormat="1" ht="11.4" x14ac:dyDescent="0.2">
      <c r="A47" s="112"/>
      <c r="B47" s="112"/>
      <c r="C47" s="112"/>
      <c r="D47" s="112"/>
      <c r="E47" s="112"/>
      <c r="F47" s="112"/>
      <c r="G47" s="112"/>
    </row>
    <row r="48" spans="1:9" s="91" customFormat="1" ht="11.4" x14ac:dyDescent="0.2">
      <c r="A48" s="112"/>
      <c r="B48" s="112"/>
      <c r="C48" s="112"/>
      <c r="D48" s="112"/>
      <c r="E48" s="112"/>
      <c r="F48" s="112"/>
      <c r="G48" s="112"/>
    </row>
    <row r="49" spans="1:7" s="91" customFormat="1" x14ac:dyDescent="0.3">
      <c r="A49" s="114"/>
      <c r="B49"/>
      <c r="C49"/>
      <c r="D49"/>
      <c r="E49"/>
      <c r="F49"/>
      <c r="G49"/>
    </row>
    <row r="50" spans="1:7" s="91" customFormat="1" x14ac:dyDescent="0.3">
      <c r="A50" s="114"/>
      <c r="B50"/>
      <c r="C50"/>
      <c r="D50"/>
      <c r="E50"/>
      <c r="F50"/>
      <c r="G50"/>
    </row>
    <row r="51" spans="1:7" s="91" customFormat="1" x14ac:dyDescent="0.3">
      <c r="A51" s="114"/>
      <c r="B51"/>
      <c r="C51"/>
      <c r="D51"/>
      <c r="E51"/>
      <c r="F51"/>
      <c r="G51"/>
    </row>
    <row r="52" spans="1:7" s="91" customFormat="1" x14ac:dyDescent="0.3">
      <c r="A52" s="114"/>
      <c r="B52"/>
      <c r="C52"/>
      <c r="D52"/>
      <c r="E52"/>
      <c r="F52"/>
      <c r="G52"/>
    </row>
    <row r="59" spans="1:7" x14ac:dyDescent="0.3">
      <c r="A59"/>
    </row>
    <row r="60" spans="1:7" x14ac:dyDescent="0.3">
      <c r="A60"/>
    </row>
    <row r="61" spans="1:7" x14ac:dyDescent="0.3">
      <c r="A61"/>
    </row>
    <row r="62" spans="1:7" x14ac:dyDescent="0.3">
      <c r="A62"/>
    </row>
    <row r="63" spans="1:7" x14ac:dyDescent="0.3">
      <c r="A63"/>
    </row>
    <row r="64" spans="1:7" x14ac:dyDescent="0.3">
      <c r="A64"/>
    </row>
    <row r="65" spans="1:1" x14ac:dyDescent="0.3">
      <c r="A65"/>
    </row>
    <row r="66" spans="1:1" x14ac:dyDescent="0.3">
      <c r="A66"/>
    </row>
    <row r="67" spans="1:1" x14ac:dyDescent="0.3">
      <c r="A67"/>
    </row>
    <row r="68" spans="1:1" x14ac:dyDescent="0.3">
      <c r="A68"/>
    </row>
    <row r="69" spans="1:1" x14ac:dyDescent="0.3">
      <c r="A69"/>
    </row>
    <row r="70" spans="1:1" x14ac:dyDescent="0.3">
      <c r="A70"/>
    </row>
    <row r="71" spans="1:1" x14ac:dyDescent="0.3">
      <c r="A71"/>
    </row>
    <row r="72" spans="1:1" x14ac:dyDescent="0.3">
      <c r="A72"/>
    </row>
    <row r="73" spans="1:1" x14ac:dyDescent="0.3">
      <c r="A73"/>
    </row>
    <row r="74" spans="1:1" x14ac:dyDescent="0.3">
      <c r="A74"/>
    </row>
    <row r="75" spans="1:1" x14ac:dyDescent="0.3">
      <c r="A75"/>
    </row>
    <row r="76" spans="1:1" x14ac:dyDescent="0.3">
      <c r="A76"/>
    </row>
    <row r="77" spans="1:1" x14ac:dyDescent="0.3">
      <c r="A77"/>
    </row>
    <row r="78" spans="1:1" x14ac:dyDescent="0.3">
      <c r="A78"/>
    </row>
    <row r="79" spans="1:1" x14ac:dyDescent="0.3">
      <c r="A79"/>
    </row>
    <row r="80" spans="1:1" x14ac:dyDescent="0.3">
      <c r="A80"/>
    </row>
    <row r="81" spans="1:1" x14ac:dyDescent="0.3">
      <c r="A81"/>
    </row>
    <row r="83" spans="1:1" x14ac:dyDescent="0.3">
      <c r="A83"/>
    </row>
    <row r="84" spans="1:1" x14ac:dyDescent="0.3">
      <c r="A84"/>
    </row>
    <row r="85" spans="1:1" x14ac:dyDescent="0.3">
      <c r="A85"/>
    </row>
    <row r="86" spans="1:1" x14ac:dyDescent="0.3">
      <c r="A86"/>
    </row>
  </sheetData>
  <mergeCells count="7">
    <mergeCell ref="A45:G45"/>
    <mergeCell ref="A1:G1"/>
    <mergeCell ref="A3:A5"/>
    <mergeCell ref="B3:D3"/>
    <mergeCell ref="E3:G3"/>
    <mergeCell ref="C4:C5"/>
    <mergeCell ref="F4:F5"/>
  </mergeCells>
  <conditionalFormatting sqref="A6:G41">
    <cfRule type="expression" dxfId="13" priority="1">
      <formula>MOD(ROW(),2)=1</formula>
    </cfRule>
  </conditionalFormatting>
  <hyperlinks>
    <hyperlink ref="G2" location="Inhalt!A84"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9"/>
  <sheetViews>
    <sheetView showGridLines="0" view="pageLayout" zoomScaleNormal="50" workbookViewId="0">
      <selection activeCell="K16" sqref="K16"/>
    </sheetView>
  </sheetViews>
  <sheetFormatPr baseColWidth="10" defaultColWidth="10.44140625" defaultRowHeight="14.4" x14ac:dyDescent="0.3"/>
  <cols>
    <col min="1" max="1" width="6.44140625" style="114" customWidth="1"/>
    <col min="2" max="5" width="11.33203125" style="114" customWidth="1"/>
    <col min="6" max="8" width="11.33203125" customWidth="1"/>
  </cols>
  <sheetData>
    <row r="1" spans="1:8" ht="29.7" customHeight="1" x14ac:dyDescent="0.3">
      <c r="A1" s="1069" t="s">
        <v>580</v>
      </c>
      <c r="B1" s="1069"/>
      <c r="C1" s="1069"/>
      <c r="D1" s="1069"/>
      <c r="E1" s="1069"/>
      <c r="F1" s="1069"/>
      <c r="G1" s="1069"/>
      <c r="H1" s="1069"/>
    </row>
    <row r="2" spans="1:8" ht="15.6" customHeight="1" x14ac:dyDescent="0.3">
      <c r="A2" s="115" t="s">
        <v>789</v>
      </c>
      <c r="B2" s="85"/>
      <c r="C2" s="85"/>
      <c r="D2" s="85"/>
      <c r="E2" s="85"/>
      <c r="G2" s="67"/>
      <c r="H2" s="67" t="s">
        <v>156</v>
      </c>
    </row>
    <row r="3" spans="1:8" s="91" customFormat="1" ht="28.5" customHeight="1" x14ac:dyDescent="0.2">
      <c r="A3" s="1103" t="s">
        <v>157</v>
      </c>
      <c r="B3" s="732" t="s">
        <v>581</v>
      </c>
      <c r="C3" s="733" t="s">
        <v>582</v>
      </c>
      <c r="D3" s="733" t="s">
        <v>583</v>
      </c>
      <c r="E3" s="732" t="s">
        <v>584</v>
      </c>
      <c r="F3" s="1104" t="s">
        <v>585</v>
      </c>
      <c r="G3" s="1104"/>
      <c r="H3" s="1104"/>
    </row>
    <row r="4" spans="1:8" s="91" customFormat="1" ht="38.1" customHeight="1" x14ac:dyDescent="0.2">
      <c r="A4" s="1103"/>
      <c r="B4" s="732" t="s">
        <v>508</v>
      </c>
      <c r="C4" s="1105" t="s">
        <v>241</v>
      </c>
      <c r="D4" s="1027"/>
      <c r="E4" s="732" t="s">
        <v>586</v>
      </c>
      <c r="F4" s="732" t="s">
        <v>581</v>
      </c>
      <c r="G4" s="732" t="s">
        <v>582</v>
      </c>
      <c r="H4" s="732" t="s">
        <v>583</v>
      </c>
    </row>
    <row r="5" spans="1:8" s="265" customFormat="1" ht="17.100000000000001" customHeight="1" x14ac:dyDescent="0.3">
      <c r="A5" s="734"/>
      <c r="B5" s="735"/>
      <c r="C5" s="736"/>
      <c r="D5" s="736"/>
      <c r="E5" s="736"/>
      <c r="F5" s="737"/>
      <c r="G5" s="737"/>
      <c r="H5" s="738"/>
    </row>
    <row r="6" spans="1:8" s="302" customFormat="1" ht="17.100000000000001" customHeight="1" x14ac:dyDescent="0.3">
      <c r="A6" s="734">
        <v>1991</v>
      </c>
      <c r="B6" s="735">
        <v>34059.550785498992</v>
      </c>
      <c r="C6" s="739">
        <v>162667.22222222222</v>
      </c>
      <c r="D6" s="739">
        <v>87444.444444444438</v>
      </c>
      <c r="E6" s="740">
        <v>100</v>
      </c>
      <c r="F6" s="741">
        <v>100</v>
      </c>
      <c r="G6" s="741">
        <v>100</v>
      </c>
      <c r="H6" s="742">
        <v>100</v>
      </c>
    </row>
    <row r="7" spans="1:8" s="302" customFormat="1" ht="17.100000000000001" hidden="1" customHeight="1" x14ac:dyDescent="0.3">
      <c r="A7" s="734">
        <v>1992</v>
      </c>
      <c r="B7" s="735">
        <v>34375.680032333701</v>
      </c>
      <c r="C7" s="739">
        <v>166644.44444444444</v>
      </c>
      <c r="D7" s="739">
        <v>87439.722222222219</v>
      </c>
      <c r="E7" s="740">
        <v>101.15059191581295</v>
      </c>
      <c r="F7" s="741">
        <v>100.22038019609849</v>
      </c>
      <c r="G7" s="741">
        <v>98.736479742438817</v>
      </c>
      <c r="H7" s="742">
        <v>101.15605459982883</v>
      </c>
    </row>
    <row r="8" spans="1:8" s="302" customFormat="1" ht="17.100000000000001" hidden="1" customHeight="1" x14ac:dyDescent="0.3">
      <c r="A8" s="734">
        <v>1993</v>
      </c>
      <c r="B8" s="735">
        <v>35204.625022583154</v>
      </c>
      <c r="C8" s="739">
        <v>146356.66666666666</v>
      </c>
      <c r="D8" s="739">
        <v>88410.555555555547</v>
      </c>
      <c r="E8" s="740">
        <v>99.368169991311234</v>
      </c>
      <c r="F8" s="741">
        <v>96.136096609752414</v>
      </c>
      <c r="G8" s="741">
        <v>110.44214491852446</v>
      </c>
      <c r="H8" s="742">
        <v>98.282318957844339</v>
      </c>
    </row>
    <row r="9" spans="1:8" s="302" customFormat="1" ht="17.100000000000001" hidden="1" customHeight="1" x14ac:dyDescent="0.3">
      <c r="A9" s="734">
        <v>1994</v>
      </c>
      <c r="B9" s="735">
        <v>34619.501026160135</v>
      </c>
      <c r="C9" s="739">
        <v>140562.22222222222</v>
      </c>
      <c r="D9" s="739">
        <v>86372.5</v>
      </c>
      <c r="E9" s="740">
        <v>100.29515918178886</v>
      </c>
      <c r="F9" s="741">
        <v>98.672943469362707</v>
      </c>
      <c r="G9" s="741">
        <v>116.06770786993093</v>
      </c>
      <c r="H9" s="742">
        <v>101.53989377543371</v>
      </c>
    </row>
    <row r="10" spans="1:8" s="302" customFormat="1" ht="17.100000000000001" customHeight="1" x14ac:dyDescent="0.3">
      <c r="A10" s="734">
        <v>1995</v>
      </c>
      <c r="B10" s="735">
        <v>33111.294560756302</v>
      </c>
      <c r="C10" s="739">
        <v>165246.64166666663</v>
      </c>
      <c r="D10" s="739">
        <v>86325.833333333328</v>
      </c>
      <c r="E10" s="740">
        <v>101.95791218866934</v>
      </c>
      <c r="F10" s="741">
        <v>104.87782897770552</v>
      </c>
      <c r="G10" s="741">
        <v>100.36639892968937</v>
      </c>
      <c r="H10" s="743">
        <v>103.27908395192989</v>
      </c>
    </row>
    <row r="11" spans="1:8" s="302" customFormat="1" ht="17.100000000000001" hidden="1" customHeight="1" x14ac:dyDescent="0.3">
      <c r="A11" s="734">
        <v>1996</v>
      </c>
      <c r="B11" s="735">
        <v>33305.453734252347</v>
      </c>
      <c r="C11" s="739">
        <v>170786.94444444444</v>
      </c>
      <c r="D11" s="739">
        <v>90614.166666666672</v>
      </c>
      <c r="E11" s="740">
        <v>103.09026216833136</v>
      </c>
      <c r="F11" s="741">
        <v>105.42441630818121</v>
      </c>
      <c r="G11" s="741">
        <v>98.189042725909616</v>
      </c>
      <c r="H11" s="743">
        <v>99.484120800925496</v>
      </c>
    </row>
    <row r="12" spans="1:8" s="302" customFormat="1" ht="17.100000000000001" hidden="1" customHeight="1" x14ac:dyDescent="0.3">
      <c r="A12" s="734">
        <v>1997</v>
      </c>
      <c r="B12" s="735">
        <v>32632.589782785195</v>
      </c>
      <c r="C12" s="739">
        <v>169916.38888888888</v>
      </c>
      <c r="D12" s="739">
        <v>87699.71605888888</v>
      </c>
      <c r="E12" s="740">
        <v>105.25829994074589</v>
      </c>
      <c r="F12" s="741">
        <v>109.8610449336251</v>
      </c>
      <c r="G12" s="741">
        <v>100.76765036709344</v>
      </c>
      <c r="H12" s="743">
        <v>104.95191974515315</v>
      </c>
    </row>
    <row r="13" spans="1:8" s="302" customFormat="1" ht="17.100000000000001" hidden="1" customHeight="1" x14ac:dyDescent="0.3">
      <c r="A13" s="734">
        <v>1998</v>
      </c>
      <c r="B13" s="735">
        <v>32240.094078857757</v>
      </c>
      <c r="C13" s="739">
        <v>153303.3072611111</v>
      </c>
      <c r="D13" s="739">
        <v>86100.939205555551</v>
      </c>
      <c r="E13" s="740">
        <v>105.85160714445774</v>
      </c>
      <c r="F13" s="741">
        <v>111.82529990281833</v>
      </c>
      <c r="G13" s="741">
        <v>112.31712615709996</v>
      </c>
      <c r="H13" s="743">
        <v>107.5032986365084</v>
      </c>
    </row>
    <row r="14" spans="1:8" s="302" customFormat="1" ht="17.100000000000001" hidden="1" customHeight="1" x14ac:dyDescent="0.3">
      <c r="A14" s="734">
        <v>1999</v>
      </c>
      <c r="B14" s="735">
        <v>31456.586499955374</v>
      </c>
      <c r="C14" s="739">
        <v>166041.05059444444</v>
      </c>
      <c r="D14" s="739">
        <v>84201.494761111113</v>
      </c>
      <c r="E14" s="740">
        <v>106.59837065932724</v>
      </c>
      <c r="F14" s="741">
        <v>115.41915455855177</v>
      </c>
      <c r="G14" s="741">
        <v>104.43237251564209</v>
      </c>
      <c r="H14" s="743">
        <v>110.703917162442</v>
      </c>
    </row>
    <row r="15" spans="1:8" s="302" customFormat="1" ht="17.100000000000001" customHeight="1" x14ac:dyDescent="0.3">
      <c r="A15" s="734">
        <v>2000</v>
      </c>
      <c r="B15" s="735">
        <v>31236.25416784054</v>
      </c>
      <c r="C15" s="739">
        <v>162955.3107507675</v>
      </c>
      <c r="D15" s="739">
        <v>82632.912972989754</v>
      </c>
      <c r="E15" s="740">
        <v>109.11999399781863</v>
      </c>
      <c r="F15" s="741">
        <v>118.98283185019258</v>
      </c>
      <c r="G15" s="741">
        <v>108.92708087114072</v>
      </c>
      <c r="H15" s="743">
        <v>115.47380952235507</v>
      </c>
    </row>
    <row r="16" spans="1:8" s="302" customFormat="1" ht="17.100000000000001" hidden="1" customHeight="1" x14ac:dyDescent="0.3">
      <c r="A16" s="734">
        <v>2001</v>
      </c>
      <c r="B16" s="735">
        <v>32906.436401711217</v>
      </c>
      <c r="C16" s="739">
        <v>168156.08072385431</v>
      </c>
      <c r="D16" s="739">
        <v>84042.36908347896</v>
      </c>
      <c r="E16" s="740">
        <v>110.59089637994106</v>
      </c>
      <c r="F16" s="741">
        <v>114.46624622867343</v>
      </c>
      <c r="G16" s="741">
        <v>106.98104903344516</v>
      </c>
      <c r="H16" s="743">
        <v>115.06766884392965</v>
      </c>
    </row>
    <row r="17" spans="1:8" s="302" customFormat="1" ht="17.100000000000001" hidden="1" customHeight="1" x14ac:dyDescent="0.3">
      <c r="A17" s="734">
        <v>2002</v>
      </c>
      <c r="B17" s="735">
        <v>30947.394165686012</v>
      </c>
      <c r="C17" s="739">
        <v>152091.99982071813</v>
      </c>
      <c r="D17" s="739">
        <v>79296.345065120389</v>
      </c>
      <c r="E17" s="740">
        <v>108.44664743239187</v>
      </c>
      <c r="F17" s="741">
        <v>119.35234598317521</v>
      </c>
      <c r="G17" s="741">
        <v>115.98713224846978</v>
      </c>
      <c r="H17" s="743">
        <v>119.59008739684396</v>
      </c>
    </row>
    <row r="18" spans="1:8" s="302" customFormat="1" ht="17.100000000000001" hidden="1" customHeight="1" x14ac:dyDescent="0.3">
      <c r="A18" s="734">
        <v>2003</v>
      </c>
      <c r="B18" s="735">
        <v>30972.183602151104</v>
      </c>
      <c r="C18" s="739">
        <v>163173.95189692327</v>
      </c>
      <c r="D18" s="739">
        <v>81064.170929506974</v>
      </c>
      <c r="E18" s="740">
        <v>108.12166052359875</v>
      </c>
      <c r="F18" s="741">
        <v>118.89943682757414</v>
      </c>
      <c r="G18" s="741">
        <v>107.78589336696413</v>
      </c>
      <c r="H18" s="743">
        <v>116.63153312353766</v>
      </c>
    </row>
    <row r="19" spans="1:8" s="302" customFormat="1" ht="17.100000000000001" hidden="1" customHeight="1" x14ac:dyDescent="0.3">
      <c r="A19" s="734">
        <v>2004</v>
      </c>
      <c r="B19" s="735">
        <v>29735.405578964353</v>
      </c>
      <c r="C19" s="739">
        <v>160717.99734669976</v>
      </c>
      <c r="D19" s="739">
        <v>79465.459119797131</v>
      </c>
      <c r="E19" s="740">
        <v>109.88566496888441</v>
      </c>
      <c r="F19" s="741">
        <v>125.86532161692475</v>
      </c>
      <c r="G19" s="741">
        <v>111.21838361369569</v>
      </c>
      <c r="H19" s="743">
        <v>120.91908902365603</v>
      </c>
    </row>
    <row r="20" spans="1:8" s="302" customFormat="1" ht="17.100000000000001" customHeight="1" x14ac:dyDescent="0.3">
      <c r="A20" s="734">
        <v>2005</v>
      </c>
      <c r="B20" s="735">
        <v>28901.257647350783</v>
      </c>
      <c r="C20" s="739">
        <v>161494.47302277503</v>
      </c>
      <c r="D20" s="739">
        <v>76119.771659902864</v>
      </c>
      <c r="E20" s="740">
        <v>110.14704082552559</v>
      </c>
      <c r="F20" s="741">
        <v>129.806071993317</v>
      </c>
      <c r="G20" s="741">
        <v>110.94691249625077</v>
      </c>
      <c r="H20" s="743">
        <v>126.53409990799121</v>
      </c>
    </row>
    <row r="21" spans="1:8" s="91" customFormat="1" ht="17.100000000000001" hidden="1" customHeight="1" x14ac:dyDescent="0.2">
      <c r="A21" s="734">
        <v>2006</v>
      </c>
      <c r="B21" s="735">
        <v>28915.653453436087</v>
      </c>
      <c r="C21" s="739">
        <v>163734.69126020742</v>
      </c>
      <c r="D21" s="739">
        <v>77079.474084251851</v>
      </c>
      <c r="E21" s="740">
        <v>113.22753847931668</v>
      </c>
      <c r="F21" s="741">
        <v>133.36994453068661</v>
      </c>
      <c r="G21" s="741">
        <v>112.48935104546452</v>
      </c>
      <c r="H21" s="743">
        <v>128.45338289819369</v>
      </c>
    </row>
    <row r="22" spans="1:8" s="91" customFormat="1" ht="17.100000000000001" hidden="1" customHeight="1" x14ac:dyDescent="0.2">
      <c r="A22" s="734">
        <v>2007</v>
      </c>
      <c r="B22" s="735">
        <v>26613.944065673008</v>
      </c>
      <c r="C22" s="739">
        <v>139675.71806125605</v>
      </c>
      <c r="D22" s="739">
        <v>71766.165803611133</v>
      </c>
      <c r="E22" s="740">
        <v>114.61157921596445</v>
      </c>
      <c r="F22" s="741">
        <v>146.67570102649</v>
      </c>
      <c r="G22" s="741">
        <v>133.47736803749109</v>
      </c>
      <c r="H22" s="743">
        <v>139.65001138372298</v>
      </c>
    </row>
    <row r="23" spans="1:8" s="91" customFormat="1" ht="17.100000000000001" hidden="1" customHeight="1" x14ac:dyDescent="0.2">
      <c r="A23" s="734">
        <v>2008</v>
      </c>
      <c r="B23" s="735">
        <v>28357.965087847064</v>
      </c>
      <c r="C23" s="739">
        <v>124642.39134309615</v>
      </c>
      <c r="D23" s="739">
        <v>74634.589456615169</v>
      </c>
      <c r="E23" s="740">
        <v>117.4773779415617</v>
      </c>
      <c r="F23" s="741">
        <v>141.09710297452281</v>
      </c>
      <c r="G23" s="741">
        <v>153.31636803326199</v>
      </c>
      <c r="H23" s="743">
        <v>137.64052463719128</v>
      </c>
    </row>
    <row r="24" spans="1:8" s="91" customFormat="1" ht="17.100000000000001" hidden="1" customHeight="1" x14ac:dyDescent="0.2">
      <c r="A24" s="734">
        <v>2009</v>
      </c>
      <c r="B24" s="735">
        <v>27554.979193193329</v>
      </c>
      <c r="C24" s="739">
        <v>121193.04132957506</v>
      </c>
      <c r="D24" s="739">
        <v>72337.280466179422</v>
      </c>
      <c r="E24" s="740">
        <v>113.25098628211236</v>
      </c>
      <c r="F24" s="741">
        <v>139.9847806721003</v>
      </c>
      <c r="G24" s="741">
        <v>152.00726997468777</v>
      </c>
      <c r="H24" s="743">
        <v>136.9027079039119</v>
      </c>
    </row>
    <row r="25" spans="1:8" s="91" customFormat="1" ht="17.100000000000001" customHeight="1" x14ac:dyDescent="0.2">
      <c r="A25" s="734">
        <v>2010</v>
      </c>
      <c r="B25" s="735">
        <v>28076.602213177928</v>
      </c>
      <c r="C25" s="739">
        <v>127246.71942613044</v>
      </c>
      <c r="D25" s="739">
        <v>76563.48011890713</v>
      </c>
      <c r="E25" s="740">
        <v>114.42755870956904</v>
      </c>
      <c r="F25" s="741">
        <v>138.8113567851878</v>
      </c>
      <c r="G25" s="741">
        <v>146.27970925224099</v>
      </c>
      <c r="H25" s="743">
        <v>130.68964844534739</v>
      </c>
    </row>
    <row r="26" spans="1:8" s="91" customFormat="1" ht="17.100000000000001" customHeight="1" x14ac:dyDescent="0.2">
      <c r="A26" s="734">
        <v>2011</v>
      </c>
      <c r="B26" s="735">
        <v>26506.793660723732</v>
      </c>
      <c r="C26" s="739">
        <v>121791.28795162401</v>
      </c>
      <c r="D26" s="739">
        <v>73547.634672154803</v>
      </c>
      <c r="E26" s="740">
        <v>117.76060735068343</v>
      </c>
      <c r="F26" s="741">
        <v>151.31492091911869</v>
      </c>
      <c r="G26" s="741">
        <v>157.28375327261693</v>
      </c>
      <c r="H26" s="743">
        <v>140.01144881304415</v>
      </c>
    </row>
    <row r="27" spans="1:8" s="91" customFormat="1" ht="17.100000000000001" customHeight="1" x14ac:dyDescent="0.2">
      <c r="A27" s="734">
        <v>2012</v>
      </c>
      <c r="B27" s="735">
        <v>27419.761343181886</v>
      </c>
      <c r="C27" s="739">
        <v>122619.93742126187</v>
      </c>
      <c r="D27" s="739">
        <v>74231.210380849268</v>
      </c>
      <c r="E27" s="740">
        <v>120.92968673988997</v>
      </c>
      <c r="F27" s="741">
        <v>150.21322598112025</v>
      </c>
      <c r="G27" s="741">
        <v>160.42494099960675</v>
      </c>
      <c r="H27" s="742">
        <v>142.45529905219624</v>
      </c>
    </row>
    <row r="28" spans="1:8" s="91" customFormat="1" ht="17.100000000000001" customHeight="1" x14ac:dyDescent="0.2">
      <c r="A28" s="734">
        <v>2013</v>
      </c>
      <c r="B28" s="735">
        <v>27762.428770579801</v>
      </c>
      <c r="C28" s="739">
        <v>127715.0184618752</v>
      </c>
      <c r="D28" s="739">
        <v>77485.686653836354</v>
      </c>
      <c r="E28" s="740">
        <v>119.95090859632467</v>
      </c>
      <c r="F28" s="741">
        <v>147.15838073334189</v>
      </c>
      <c r="G28" s="741">
        <v>152.7782819858453</v>
      </c>
      <c r="H28" s="742">
        <v>135.36745966608311</v>
      </c>
    </row>
    <row r="29" spans="1:8" s="91" customFormat="1" ht="17.100000000000001" customHeight="1" x14ac:dyDescent="0.2">
      <c r="A29" s="734">
        <v>2014</v>
      </c>
      <c r="B29" s="735">
        <v>26780.055680941499</v>
      </c>
      <c r="C29" s="739">
        <v>121912.84401836492</v>
      </c>
      <c r="D29" s="739">
        <v>72719.243951926168</v>
      </c>
      <c r="E29" s="740">
        <v>122.02483365993433</v>
      </c>
      <c r="F29" s="741">
        <v>155.19426354629911</v>
      </c>
      <c r="G29" s="741">
        <v>162.81664900377621</v>
      </c>
      <c r="H29" s="742">
        <v>146.73411339194854</v>
      </c>
    </row>
    <row r="30" spans="1:8" ht="17.100000000000001" customHeight="1" x14ac:dyDescent="0.3">
      <c r="A30" s="744">
        <v>2015</v>
      </c>
      <c r="B30" s="735">
        <v>26185.977990166721</v>
      </c>
      <c r="C30" s="739">
        <v>118783.95888067303</v>
      </c>
      <c r="D30" s="739">
        <v>74017.144065560205</v>
      </c>
      <c r="E30" s="740">
        <v>123.66421446577618</v>
      </c>
      <c r="F30" s="741">
        <v>160.8474426476491</v>
      </c>
      <c r="G30" s="741">
        <v>169.35042782711963</v>
      </c>
      <c r="H30" s="742">
        <v>146.09788945707254</v>
      </c>
    </row>
    <row r="31" spans="1:8" ht="17.100000000000001" customHeight="1" x14ac:dyDescent="0.3">
      <c r="A31" s="744">
        <v>2016</v>
      </c>
      <c r="B31" s="735">
        <v>26220.631868201144</v>
      </c>
      <c r="C31" s="739">
        <v>121040.7291232103</v>
      </c>
      <c r="D31" s="739">
        <v>74355.385208766587</v>
      </c>
      <c r="E31" s="740">
        <v>126.66164105195321</v>
      </c>
      <c r="F31" s="741">
        <v>164.52839953164741</v>
      </c>
      <c r="G31" s="741">
        <v>170.22119299245472</v>
      </c>
      <c r="H31" s="742">
        <v>148.95836802017979</v>
      </c>
    </row>
    <row r="32" spans="1:8" ht="17.100000000000001" customHeight="1" x14ac:dyDescent="0.3">
      <c r="A32" s="744">
        <v>2017</v>
      </c>
      <c r="B32" s="735">
        <v>26535.547597132638</v>
      </c>
      <c r="C32" s="739">
        <v>109295.29246688356</v>
      </c>
      <c r="D32" s="739">
        <v>75898.397935177825</v>
      </c>
      <c r="E32" s="740">
        <v>129.91014307064643</v>
      </c>
      <c r="F32" s="741">
        <v>166.7454232579787</v>
      </c>
      <c r="G32" s="741">
        <v>193.34887747518084</v>
      </c>
      <c r="H32" s="742">
        <v>149.6727282466895</v>
      </c>
    </row>
    <row r="33" spans="1:8" ht="17.100000000000001" customHeight="1" x14ac:dyDescent="0.3">
      <c r="A33" s="744">
        <v>2018</v>
      </c>
      <c r="B33" s="735">
        <v>26223.0398387979</v>
      </c>
      <c r="C33" s="739">
        <v>119945.61902175967</v>
      </c>
      <c r="D33" s="739">
        <v>74816.762319258341</v>
      </c>
      <c r="E33" s="740">
        <v>132.05709509102863</v>
      </c>
      <c r="F33" s="741">
        <v>171.5211266309293</v>
      </c>
      <c r="G33" s="741">
        <v>179.09250048804611</v>
      </c>
      <c r="H33" s="742">
        <v>154.34588395987998</v>
      </c>
    </row>
    <row r="34" spans="1:8" ht="17.100000000000001" customHeight="1" x14ac:dyDescent="0.3">
      <c r="A34" s="745">
        <v>2019</v>
      </c>
      <c r="B34" s="746">
        <v>25163.388962654786</v>
      </c>
      <c r="C34" s="747">
        <v>117557.21287894531</v>
      </c>
      <c r="D34" s="747">
        <v>74069.640191728875</v>
      </c>
      <c r="E34" s="748">
        <v>133.46195177987718</v>
      </c>
      <c r="F34" s="749">
        <v>180.64554545195764</v>
      </c>
      <c r="G34" s="749">
        <v>184.67505682313657</v>
      </c>
      <c r="H34" s="750">
        <v>157.5612652856629</v>
      </c>
    </row>
    <row r="35" spans="1:8" ht="21.6" customHeight="1" x14ac:dyDescent="0.3">
      <c r="A35" s="136" t="s">
        <v>587</v>
      </c>
    </row>
    <row r="36" spans="1:8" ht="53.4" hidden="1" customHeight="1" x14ac:dyDescent="0.3"/>
    <row r="37" spans="1:8" ht="29.7" hidden="1" customHeight="1" x14ac:dyDescent="0.3">
      <c r="A37" s="1069" t="str">
        <f>A1</f>
        <v>A.1  Entwicklung der Indikatoren zu Treibhausgasen und Energieverbrauch 1991 - 2019</v>
      </c>
      <c r="B37" s="1069"/>
      <c r="C37" s="1069"/>
      <c r="D37" s="1069"/>
      <c r="E37" s="1069"/>
      <c r="F37" s="1069"/>
      <c r="G37" s="1069"/>
      <c r="H37" s="1069"/>
    </row>
    <row r="38" spans="1:8" ht="15.6" hidden="1" customHeight="1" x14ac:dyDescent="0.3">
      <c r="A38" s="85" t="str">
        <f>A2</f>
        <v>Stand 01.06.2021</v>
      </c>
      <c r="B38" s="85"/>
      <c r="C38" s="85"/>
      <c r="D38" s="85"/>
      <c r="E38" s="85"/>
      <c r="G38" s="67"/>
      <c r="H38" s="67"/>
    </row>
    <row r="42" spans="1:8" x14ac:dyDescent="0.3">
      <c r="A42"/>
      <c r="B42"/>
      <c r="C42"/>
      <c r="D42"/>
      <c r="E42"/>
    </row>
    <row r="43" spans="1:8" x14ac:dyDescent="0.3">
      <c r="A43"/>
      <c r="B43"/>
      <c r="C43"/>
      <c r="D43"/>
      <c r="E43"/>
    </row>
    <row r="44" spans="1:8" x14ac:dyDescent="0.3">
      <c r="A44"/>
      <c r="B44"/>
      <c r="C44"/>
      <c r="D44"/>
      <c r="E44"/>
    </row>
    <row r="45" spans="1:8" x14ac:dyDescent="0.3">
      <c r="A45"/>
      <c r="B45"/>
      <c r="C45"/>
      <c r="D45"/>
      <c r="E45"/>
    </row>
    <row r="46" spans="1:8" x14ac:dyDescent="0.3">
      <c r="A46"/>
      <c r="B46"/>
      <c r="C46"/>
      <c r="D46"/>
      <c r="E46"/>
    </row>
    <row r="47" spans="1:8" x14ac:dyDescent="0.3">
      <c r="A47"/>
      <c r="B47"/>
      <c r="C47"/>
      <c r="D47"/>
      <c r="E47"/>
    </row>
    <row r="48" spans="1:8" x14ac:dyDescent="0.3">
      <c r="A48"/>
      <c r="B48"/>
      <c r="C48"/>
      <c r="D48"/>
      <c r="E48"/>
    </row>
    <row r="49" spans="1:8" x14ac:dyDescent="0.3">
      <c r="A49"/>
      <c r="B49"/>
      <c r="C49"/>
      <c r="D49"/>
      <c r="E49"/>
    </row>
    <row r="50" spans="1:8" x14ac:dyDescent="0.3">
      <c r="A50"/>
      <c r="B50"/>
      <c r="C50"/>
      <c r="D50"/>
      <c r="E50"/>
    </row>
    <row r="51" spans="1:8" x14ac:dyDescent="0.3">
      <c r="A51"/>
      <c r="B51"/>
      <c r="C51"/>
      <c r="D51"/>
      <c r="E51"/>
    </row>
    <row r="52" spans="1:8" x14ac:dyDescent="0.3">
      <c r="A52"/>
      <c r="B52"/>
      <c r="C52"/>
      <c r="D52"/>
      <c r="E52"/>
    </row>
    <row r="53" spans="1:8" x14ac:dyDescent="0.3">
      <c r="A53"/>
      <c r="B53"/>
      <c r="C53"/>
      <c r="D53"/>
      <c r="E53"/>
    </row>
    <row r="54" spans="1:8" x14ac:dyDescent="0.3">
      <c r="A54"/>
      <c r="B54"/>
      <c r="C54"/>
      <c r="D54"/>
      <c r="E54"/>
    </row>
    <row r="55" spans="1:8" x14ac:dyDescent="0.3">
      <c r="A55"/>
      <c r="B55"/>
      <c r="C55"/>
      <c r="D55"/>
      <c r="E55"/>
    </row>
    <row r="56" spans="1:8" x14ac:dyDescent="0.3">
      <c r="A56"/>
      <c r="B56"/>
      <c r="C56"/>
      <c r="D56"/>
      <c r="E56"/>
    </row>
    <row r="57" spans="1:8" ht="56.7" customHeight="1" x14ac:dyDescent="0.3">
      <c r="A57" s="1102" t="s">
        <v>588</v>
      </c>
      <c r="B57" s="1102"/>
      <c r="C57" s="1102"/>
      <c r="D57" s="1102"/>
      <c r="E57" s="1102"/>
      <c r="F57" s="1102"/>
      <c r="G57" s="1102"/>
      <c r="H57" s="1102"/>
    </row>
    <row r="58" spans="1:8" x14ac:dyDescent="0.3">
      <c r="A58"/>
      <c r="B58"/>
      <c r="C58"/>
      <c r="D58"/>
      <c r="E58"/>
    </row>
    <row r="59" spans="1:8" x14ac:dyDescent="0.3">
      <c r="A59"/>
      <c r="B59"/>
      <c r="C59"/>
      <c r="D59"/>
      <c r="E59"/>
    </row>
    <row r="60" spans="1:8" x14ac:dyDescent="0.3">
      <c r="A60"/>
      <c r="B60"/>
      <c r="C60"/>
      <c r="D60"/>
      <c r="E60"/>
    </row>
    <row r="61" spans="1:8" x14ac:dyDescent="0.3">
      <c r="A61"/>
      <c r="B61"/>
      <c r="C61"/>
      <c r="D61"/>
      <c r="E61"/>
    </row>
    <row r="62" spans="1:8" x14ac:dyDescent="0.3">
      <c r="A62"/>
      <c r="B62"/>
      <c r="C62"/>
      <c r="D62"/>
      <c r="E62"/>
    </row>
    <row r="63" spans="1:8" x14ac:dyDescent="0.3">
      <c r="A63"/>
      <c r="B63"/>
      <c r="C63"/>
      <c r="D63"/>
      <c r="E63"/>
    </row>
    <row r="64" spans="1:8" x14ac:dyDescent="0.3">
      <c r="A64"/>
      <c r="B64"/>
      <c r="C64"/>
      <c r="D64"/>
      <c r="E64"/>
    </row>
    <row r="66" spans="1:5" x14ac:dyDescent="0.3">
      <c r="A66"/>
      <c r="B66"/>
      <c r="C66"/>
      <c r="D66"/>
      <c r="E66"/>
    </row>
    <row r="67" spans="1:5" x14ac:dyDescent="0.3">
      <c r="A67"/>
      <c r="B67"/>
      <c r="C67"/>
      <c r="D67"/>
      <c r="E67"/>
    </row>
    <row r="68" spans="1:5" x14ac:dyDescent="0.3">
      <c r="A68"/>
      <c r="B68"/>
      <c r="C68"/>
      <c r="D68"/>
      <c r="E68"/>
    </row>
    <row r="69" spans="1:5" x14ac:dyDescent="0.3">
      <c r="A69"/>
      <c r="B69"/>
      <c r="C69"/>
      <c r="D69"/>
      <c r="E69"/>
    </row>
  </sheetData>
  <mergeCells count="6">
    <mergeCell ref="A57:H57"/>
    <mergeCell ref="A1:H1"/>
    <mergeCell ref="A3:A4"/>
    <mergeCell ref="F3:H3"/>
    <mergeCell ref="C4:D4"/>
    <mergeCell ref="A37:H37"/>
  </mergeCells>
  <conditionalFormatting sqref="A5:H34">
    <cfRule type="expression" dxfId="12" priority="1">
      <formula>MOD(ROW(),2)=0</formula>
    </cfRule>
  </conditionalFormatting>
  <hyperlinks>
    <hyperlink ref="H2" location="Inhalt!A88"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0"/>
  <sheetViews>
    <sheetView showGridLines="0" view="pageLayout" topLeftCell="B1" zoomScaleNormal="100" workbookViewId="0">
      <selection activeCell="K16" sqref="K16"/>
    </sheetView>
  </sheetViews>
  <sheetFormatPr baseColWidth="10" defaultColWidth="10.44140625" defaultRowHeight="14.4" x14ac:dyDescent="0.3"/>
  <cols>
    <col min="1" max="1" width="32.33203125" style="290" customWidth="1"/>
    <col min="2" max="2" width="8.6640625" style="265" customWidth="1"/>
    <col min="3" max="6" width="8.6640625" style="265" hidden="1" customWidth="1"/>
    <col min="7" max="7" width="8.6640625" style="265" customWidth="1"/>
    <col min="8" max="11" width="8.6640625" style="265" hidden="1" customWidth="1"/>
    <col min="12" max="12" width="8.6640625" style="265" customWidth="1"/>
    <col min="13" max="16" width="8.6640625" style="265" hidden="1" customWidth="1"/>
    <col min="17" max="17" width="8.6640625" style="265" customWidth="1"/>
    <col min="18" max="21" width="8.6640625" style="265" hidden="1" customWidth="1"/>
    <col min="22" max="22" width="8.6640625" style="265" customWidth="1"/>
    <col min="23" max="26" width="8.6640625" style="265" hidden="1" customWidth="1"/>
    <col min="27" max="27" width="8.6640625" style="265" customWidth="1"/>
    <col min="28" max="28" width="32.33203125" style="290" customWidth="1"/>
    <col min="29" max="32" width="13" style="265" customWidth="1"/>
    <col min="33" max="16384" width="10.44140625" style="265"/>
  </cols>
  <sheetData>
    <row r="1" spans="1:33" ht="29.7" customHeight="1" x14ac:dyDescent="0.3">
      <c r="A1" s="991" t="s">
        <v>589</v>
      </c>
      <c r="B1" s="991"/>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t="str">
        <f>A1</f>
        <v>A.2  Gewinnung nach Energieträgern 1990 - 2019</v>
      </c>
      <c r="AC1" s="991"/>
      <c r="AD1" s="991"/>
      <c r="AE1" s="991"/>
      <c r="AF1" s="991"/>
      <c r="AG1" s="142"/>
    </row>
    <row r="2" spans="1:33" ht="17.100000000000001" customHeight="1" x14ac:dyDescent="0.3">
      <c r="A2" s="65" t="s">
        <v>789</v>
      </c>
      <c r="E2" s="266"/>
      <c r="G2" s="751"/>
      <c r="H2" s="752"/>
      <c r="I2" s="752"/>
      <c r="J2" s="752"/>
      <c r="K2" s="752"/>
      <c r="L2" s="752"/>
      <c r="M2" s="752"/>
      <c r="S2" s="751"/>
      <c r="T2" s="752"/>
      <c r="U2" s="752"/>
      <c r="X2" s="752"/>
      <c r="AA2" s="751" t="s">
        <v>156</v>
      </c>
      <c r="AB2" s="115" t="str">
        <f>A2</f>
        <v>Stand 01.06.2021</v>
      </c>
      <c r="AF2" s="751" t="s">
        <v>156</v>
      </c>
    </row>
    <row r="3" spans="1:33" s="302" customFormat="1" ht="19.2" customHeight="1" x14ac:dyDescent="0.3">
      <c r="A3" s="1034" t="s">
        <v>240</v>
      </c>
      <c r="B3" s="269">
        <v>1990</v>
      </c>
      <c r="C3" s="269">
        <v>1991</v>
      </c>
      <c r="D3" s="269">
        <v>1992</v>
      </c>
      <c r="E3" s="269">
        <v>1993</v>
      </c>
      <c r="F3" s="269">
        <v>1994</v>
      </c>
      <c r="G3" s="69">
        <v>1995</v>
      </c>
      <c r="H3" s="269">
        <v>1996</v>
      </c>
      <c r="I3" s="269">
        <v>1997</v>
      </c>
      <c r="J3" s="269">
        <v>1998</v>
      </c>
      <c r="K3" s="269">
        <v>1999</v>
      </c>
      <c r="L3" s="269">
        <v>2000</v>
      </c>
      <c r="M3" s="69">
        <v>2001</v>
      </c>
      <c r="N3" s="269">
        <v>2002</v>
      </c>
      <c r="O3" s="269">
        <v>2003</v>
      </c>
      <c r="P3" s="269">
        <v>2004</v>
      </c>
      <c r="Q3" s="269">
        <v>2005</v>
      </c>
      <c r="R3" s="269">
        <v>2006</v>
      </c>
      <c r="S3" s="69">
        <v>2007</v>
      </c>
      <c r="T3" s="269">
        <v>2008</v>
      </c>
      <c r="U3" s="269">
        <v>2009</v>
      </c>
      <c r="V3" s="269">
        <v>2010</v>
      </c>
      <c r="W3" s="69">
        <v>2011</v>
      </c>
      <c r="X3" s="269">
        <v>2012</v>
      </c>
      <c r="Y3" s="69">
        <v>2013</v>
      </c>
      <c r="Z3" s="269">
        <v>2014</v>
      </c>
      <c r="AA3" s="69">
        <v>2015</v>
      </c>
      <c r="AB3" s="1034" t="s">
        <v>240</v>
      </c>
      <c r="AC3" s="69">
        <v>2016</v>
      </c>
      <c r="AD3" s="69">
        <v>2017</v>
      </c>
      <c r="AE3" s="69">
        <v>2018</v>
      </c>
      <c r="AF3" s="69">
        <v>2019</v>
      </c>
    </row>
    <row r="4" spans="1:33" s="302" customFormat="1" ht="19.2" customHeight="1" x14ac:dyDescent="0.3">
      <c r="A4" s="1035"/>
      <c r="B4" s="997" t="s">
        <v>241</v>
      </c>
      <c r="C4" s="998"/>
      <c r="D4" s="998"/>
      <c r="E4" s="998"/>
      <c r="F4" s="998"/>
      <c r="G4" s="998"/>
      <c r="H4" s="998"/>
      <c r="I4" s="998"/>
      <c r="J4" s="998"/>
      <c r="K4" s="998"/>
      <c r="L4" s="998"/>
      <c r="M4" s="998"/>
      <c r="N4" s="998"/>
      <c r="O4" s="998"/>
      <c r="P4" s="998"/>
      <c r="Q4" s="998"/>
      <c r="R4" s="998"/>
      <c r="S4" s="998"/>
      <c r="T4" s="998"/>
      <c r="U4" s="998"/>
      <c r="V4" s="998"/>
      <c r="W4" s="998"/>
      <c r="X4" s="998"/>
      <c r="Y4" s="998"/>
      <c r="Z4" s="998"/>
      <c r="AA4" s="999"/>
      <c r="AB4" s="1035"/>
      <c r="AC4" s="997" t="s">
        <v>241</v>
      </c>
      <c r="AD4" s="998"/>
      <c r="AE4" s="998"/>
      <c r="AF4" s="999"/>
    </row>
    <row r="5" spans="1:33" s="288" customFormat="1" ht="17.100000000000001" customHeight="1" x14ac:dyDescent="0.3">
      <c r="A5" s="270"/>
      <c r="B5" s="753"/>
      <c r="C5" s="754"/>
      <c r="D5" s="754"/>
      <c r="E5" s="754"/>
      <c r="F5" s="754"/>
      <c r="G5" s="754"/>
      <c r="H5" s="755"/>
      <c r="I5" s="755"/>
      <c r="J5" s="755"/>
      <c r="K5" s="755"/>
      <c r="L5" s="755"/>
      <c r="M5" s="755"/>
      <c r="N5" s="755"/>
      <c r="O5" s="755"/>
      <c r="P5" s="755"/>
      <c r="Q5" s="755"/>
      <c r="R5" s="755"/>
      <c r="S5" s="755"/>
      <c r="T5" s="755"/>
      <c r="U5" s="755"/>
      <c r="V5" s="755"/>
      <c r="W5" s="756"/>
      <c r="X5" s="755"/>
      <c r="Y5" s="755"/>
      <c r="Z5" s="755"/>
      <c r="AA5" s="756"/>
      <c r="AB5" s="270"/>
      <c r="AC5" s="755"/>
      <c r="AD5" s="755"/>
      <c r="AE5" s="755"/>
      <c r="AF5" s="756"/>
    </row>
    <row r="6" spans="1:33" s="288" customFormat="1" ht="17.100000000000001" customHeight="1" x14ac:dyDescent="0.3">
      <c r="A6" s="440" t="s">
        <v>590</v>
      </c>
      <c r="B6" s="757">
        <v>7791.1111111111113</v>
      </c>
      <c r="C6" s="103">
        <v>7446.9444444444443</v>
      </c>
      <c r="D6" s="103">
        <v>6902.5</v>
      </c>
      <c r="E6" s="103">
        <v>5990.833333333333</v>
      </c>
      <c r="F6" s="103">
        <v>5245</v>
      </c>
      <c r="G6" s="103">
        <v>7336.1111111111113</v>
      </c>
      <c r="H6" s="103">
        <v>7561.9444444444443</v>
      </c>
      <c r="I6" s="103">
        <v>8061.9444444444443</v>
      </c>
      <c r="J6" s="103">
        <v>10481.388888888889</v>
      </c>
      <c r="K6" s="103">
        <v>10706.944444444443</v>
      </c>
      <c r="L6" s="103">
        <v>16226.669722222221</v>
      </c>
      <c r="M6" s="103">
        <v>21181.463888888891</v>
      </c>
      <c r="N6" s="103">
        <v>25392.90722222222</v>
      </c>
      <c r="O6" s="103">
        <v>27403.510555555553</v>
      </c>
      <c r="P6" s="103">
        <v>24858.730555555554</v>
      </c>
      <c r="Q6" s="103">
        <v>26822.598611111109</v>
      </c>
      <c r="R6" s="103">
        <v>26315.768025000001</v>
      </c>
      <c r="S6" s="103">
        <v>25814.783076111111</v>
      </c>
      <c r="T6" s="103">
        <v>22276.937777777781</v>
      </c>
      <c r="U6" s="103">
        <v>18863.632624444443</v>
      </c>
      <c r="V6" s="103">
        <v>16047.552383333334</v>
      </c>
      <c r="W6" s="104">
        <v>17512.739207499999</v>
      </c>
      <c r="X6" s="103">
        <v>16548.139993611108</v>
      </c>
      <c r="Y6" s="103">
        <v>17194.037739444444</v>
      </c>
      <c r="Z6" s="103">
        <v>15938.389332499999</v>
      </c>
      <c r="AA6" s="104">
        <v>15665.028838888888</v>
      </c>
      <c r="AB6" s="440" t="s">
        <v>590</v>
      </c>
      <c r="AC6" s="103">
        <v>15380.091848611111</v>
      </c>
      <c r="AD6" s="103">
        <v>14579.982451388889</v>
      </c>
      <c r="AE6" s="103">
        <v>13225.430750000001</v>
      </c>
      <c r="AF6" s="104">
        <v>14579.982451388889</v>
      </c>
    </row>
    <row r="7" spans="1:33" s="288" customFormat="1" ht="17.100000000000001" customHeight="1" x14ac:dyDescent="0.3">
      <c r="A7" s="758" t="s">
        <v>314</v>
      </c>
      <c r="B7" s="757">
        <v>65</v>
      </c>
      <c r="C7" s="103">
        <v>61.666666666666664</v>
      </c>
      <c r="D7" s="103">
        <v>52.777777777777779</v>
      </c>
      <c r="E7" s="103">
        <v>52.777777777777779</v>
      </c>
      <c r="F7" s="103">
        <v>52.777777777777779</v>
      </c>
      <c r="G7" s="103">
        <v>44.166666666666664</v>
      </c>
      <c r="H7" s="103">
        <v>61.666666666666664</v>
      </c>
      <c r="I7" s="103">
        <v>70.555555555555557</v>
      </c>
      <c r="J7" s="103">
        <v>96.944444444444443</v>
      </c>
      <c r="K7" s="103">
        <v>96.944444444444443</v>
      </c>
      <c r="L7" s="103">
        <v>3526.2222222222222</v>
      </c>
      <c r="M7" s="103">
        <v>13320.62451082</v>
      </c>
      <c r="N7" s="103">
        <v>13227.464337928888</v>
      </c>
      <c r="O7" s="103">
        <v>10993.478252445833</v>
      </c>
      <c r="P7" s="103">
        <v>12517.461445736108</v>
      </c>
      <c r="Q7" s="103">
        <v>10479.833266706019</v>
      </c>
      <c r="R7" s="103">
        <v>10606.57671639442</v>
      </c>
      <c r="S7" s="103">
        <v>7514.7683340023368</v>
      </c>
      <c r="T7" s="103">
        <v>5543.2660722028704</v>
      </c>
      <c r="U7" s="103">
        <v>4546.0572907154383</v>
      </c>
      <c r="V7" s="103">
        <v>3688.7004823334255</v>
      </c>
      <c r="W7" s="104">
        <v>3185.444032354606</v>
      </c>
      <c r="X7" s="103">
        <v>1986.5089164325225</v>
      </c>
      <c r="Y7" s="103">
        <v>1216.3622732806271</v>
      </c>
      <c r="Z7" s="103">
        <v>1514.8546185830151</v>
      </c>
      <c r="AA7" s="104">
        <v>881.38442367394759</v>
      </c>
      <c r="AB7" s="758" t="s">
        <v>314</v>
      </c>
      <c r="AC7" s="103">
        <v>783.46683951558111</v>
      </c>
      <c r="AD7" s="103">
        <v>776.85395504389942</v>
      </c>
      <c r="AE7" s="103">
        <v>589.01144545670184</v>
      </c>
      <c r="AF7" s="104">
        <v>501.79234852878727</v>
      </c>
    </row>
    <row r="8" spans="1:33" s="288" customFormat="1" ht="17.100000000000001" customHeight="1" x14ac:dyDescent="0.3">
      <c r="A8" s="758" t="s">
        <v>318</v>
      </c>
      <c r="B8" s="757">
        <v>8.3333333333333339</v>
      </c>
      <c r="C8" s="103">
        <v>7.2222222222222223</v>
      </c>
      <c r="D8" s="103">
        <v>7.2222222222222223</v>
      </c>
      <c r="E8" s="103">
        <v>7.2222222222222223</v>
      </c>
      <c r="F8" s="103">
        <v>12.222222222222221</v>
      </c>
      <c r="G8" s="103">
        <v>141.94444444444443</v>
      </c>
      <c r="H8" s="103">
        <v>2.2222222222222223</v>
      </c>
      <c r="I8" s="103">
        <v>3.0555555555555554</v>
      </c>
      <c r="J8" s="103">
        <v>10</v>
      </c>
      <c r="K8" s="103">
        <v>8.0555555555555554</v>
      </c>
      <c r="L8" s="103">
        <v>8.0555555555555554</v>
      </c>
      <c r="M8" s="103">
        <v>7.3559999999999999</v>
      </c>
      <c r="N8" s="103">
        <v>13.333333333333332</v>
      </c>
      <c r="O8" s="103">
        <v>5.032</v>
      </c>
      <c r="P8" s="103">
        <v>5.274</v>
      </c>
      <c r="Q8" s="103">
        <v>5.4759999999999991</v>
      </c>
      <c r="R8" s="103">
        <v>5.5139999999999993</v>
      </c>
      <c r="S8" s="103">
        <v>9.947000000000001</v>
      </c>
      <c r="T8" s="103">
        <v>7.7119999999999997</v>
      </c>
      <c r="U8" s="103">
        <v>4.3610500000000005</v>
      </c>
      <c r="V8" s="103">
        <v>8.7729499999999998</v>
      </c>
      <c r="W8" s="104">
        <v>11.19468</v>
      </c>
      <c r="X8" s="103">
        <v>6.7270299999999992</v>
      </c>
      <c r="Y8" s="103">
        <v>6.4794900000000011</v>
      </c>
      <c r="Z8" s="103">
        <v>5.33819</v>
      </c>
      <c r="AA8" s="104">
        <v>8.0567029999999988</v>
      </c>
      <c r="AB8" s="758" t="s">
        <v>318</v>
      </c>
      <c r="AC8" s="103">
        <v>7.2993160000000001</v>
      </c>
      <c r="AD8" s="103">
        <v>8.8583749999999988</v>
      </c>
      <c r="AE8" s="103">
        <v>6.69</v>
      </c>
      <c r="AF8" s="104">
        <v>4.3109999999999999</v>
      </c>
    </row>
    <row r="9" spans="1:33" s="288" customFormat="1" ht="17.100000000000001" customHeight="1" x14ac:dyDescent="0.3">
      <c r="A9" s="758" t="s">
        <v>591</v>
      </c>
      <c r="B9" s="757">
        <v>0</v>
      </c>
      <c r="C9" s="103">
        <v>0</v>
      </c>
      <c r="D9" s="103">
        <v>0</v>
      </c>
      <c r="E9" s="103">
        <v>231.11111111111111</v>
      </c>
      <c r="F9" s="103">
        <v>456.11111111111109</v>
      </c>
      <c r="G9" s="103">
        <v>735</v>
      </c>
      <c r="H9" s="103">
        <v>923.46888888888884</v>
      </c>
      <c r="I9" s="103">
        <v>1190.1444444444446</v>
      </c>
      <c r="J9" s="103">
        <v>1567.3944444444444</v>
      </c>
      <c r="K9" s="103">
        <v>1667.1333333333334</v>
      </c>
      <c r="L9" s="103">
        <v>2172.9299999999998</v>
      </c>
      <c r="M9" s="103">
        <v>2250.0129999999999</v>
      </c>
      <c r="N9" s="103">
        <v>3038.1471111111109</v>
      </c>
      <c r="O9" s="103">
        <v>3095.5724842332042</v>
      </c>
      <c r="P9" s="103">
        <v>4039.6267352907039</v>
      </c>
      <c r="Q9" s="103">
        <v>4158.4240523524622</v>
      </c>
      <c r="R9" s="103">
        <v>4118.031377478349</v>
      </c>
      <c r="S9" s="103">
        <v>5189.6885659808913</v>
      </c>
      <c r="T9" s="103">
        <v>5350.1829833807687</v>
      </c>
      <c r="U9" s="103">
        <v>5090.902644580312</v>
      </c>
      <c r="V9" s="103">
        <v>5027.5655276911475</v>
      </c>
      <c r="W9" s="104">
        <v>5548.6665371750696</v>
      </c>
      <c r="X9" s="103">
        <v>6740.1435652291839</v>
      </c>
      <c r="Y9" s="103">
        <v>6811.0838650494343</v>
      </c>
      <c r="Z9" s="103">
        <v>8304.971443089431</v>
      </c>
      <c r="AA9" s="104">
        <v>13897.207548821887</v>
      </c>
      <c r="AB9" s="758" t="s">
        <v>591</v>
      </c>
      <c r="AC9" s="103">
        <v>15182.74978620752</v>
      </c>
      <c r="AD9" s="103">
        <v>18553.340180607665</v>
      </c>
      <c r="AE9" s="103">
        <v>18522.746290040475</v>
      </c>
      <c r="AF9" s="104">
        <v>19739.273154096143</v>
      </c>
    </row>
    <row r="10" spans="1:33" s="288" customFormat="1" ht="17.100000000000001" customHeight="1" x14ac:dyDescent="0.3">
      <c r="A10" s="440" t="s">
        <v>248</v>
      </c>
      <c r="B10" s="757">
        <v>456.11111111111109</v>
      </c>
      <c r="C10" s="103">
        <v>455.83333333333331</v>
      </c>
      <c r="D10" s="103">
        <v>455.83333333333331</v>
      </c>
      <c r="E10" s="103">
        <v>455.83333333333331</v>
      </c>
      <c r="F10" s="103">
        <v>455.83333333333331</v>
      </c>
      <c r="G10" s="103">
        <v>504.16666666666663</v>
      </c>
      <c r="H10" s="103">
        <v>508.33333333333331</v>
      </c>
      <c r="I10" s="103">
        <v>457.5</v>
      </c>
      <c r="J10" s="103">
        <v>503.33333333333331</v>
      </c>
      <c r="K10" s="103">
        <v>499.72222222222223</v>
      </c>
      <c r="L10" s="103">
        <v>501.38888888888886</v>
      </c>
      <c r="M10" s="103">
        <v>501.38888888888886</v>
      </c>
      <c r="N10" s="103">
        <v>501.38888888888886</v>
      </c>
      <c r="O10" s="103">
        <v>2565.8111334324703</v>
      </c>
      <c r="P10" s="103">
        <v>2178.9501469876673</v>
      </c>
      <c r="Q10" s="103">
        <v>2560.8327020350762</v>
      </c>
      <c r="R10" s="103">
        <v>4670.1583277348209</v>
      </c>
      <c r="S10" s="103">
        <v>5099.1468027140472</v>
      </c>
      <c r="T10" s="103">
        <v>6562.9323383744404</v>
      </c>
      <c r="U10" s="103">
        <v>6803.4312354177946</v>
      </c>
      <c r="V10" s="103">
        <v>10565.162387062586</v>
      </c>
      <c r="W10" s="104">
        <v>11769.671885054137</v>
      </c>
      <c r="X10" s="103">
        <v>12532.501993461774</v>
      </c>
      <c r="Y10" s="103">
        <v>13082.944373413859</v>
      </c>
      <c r="Z10" s="103">
        <v>12555.160888550481</v>
      </c>
      <c r="AA10" s="104">
        <v>12643.829789385636</v>
      </c>
      <c r="AB10" s="440" t="s">
        <v>248</v>
      </c>
      <c r="AC10" s="103">
        <v>13550.148646480593</v>
      </c>
      <c r="AD10" s="103">
        <v>13219.969779355599</v>
      </c>
      <c r="AE10" s="103">
        <v>13521.711455897988</v>
      </c>
      <c r="AF10" s="104">
        <v>13524.991461505309</v>
      </c>
    </row>
    <row r="11" spans="1:33" s="288" customFormat="1" ht="17.100000000000001" customHeight="1" x14ac:dyDescent="0.3">
      <c r="A11" s="440" t="s">
        <v>592</v>
      </c>
      <c r="B11" s="757">
        <v>48.888888888888886</v>
      </c>
      <c r="C11" s="103">
        <v>42.777777777777779</v>
      </c>
      <c r="D11" s="103">
        <v>42.777777777777779</v>
      </c>
      <c r="E11" s="103">
        <v>42.777777777777779</v>
      </c>
      <c r="F11" s="103">
        <v>42.777777777777779</v>
      </c>
      <c r="G11" s="103">
        <v>42.777777777777779</v>
      </c>
      <c r="H11" s="103">
        <v>111.38888888888889</v>
      </c>
      <c r="I11" s="103">
        <v>111.38888888888889</v>
      </c>
      <c r="J11" s="103">
        <v>258.05555555555554</v>
      </c>
      <c r="K11" s="103">
        <v>261.66666666666669</v>
      </c>
      <c r="L11" s="103">
        <v>265.55555555555554</v>
      </c>
      <c r="M11" s="103">
        <v>348.50418451777779</v>
      </c>
      <c r="N11" s="103">
        <v>380.23468478260867</v>
      </c>
      <c r="O11" s="103">
        <v>357.41430423933332</v>
      </c>
      <c r="P11" s="103">
        <v>367.80473752755552</v>
      </c>
      <c r="Q11" s="103">
        <v>337.01094696833331</v>
      </c>
      <c r="R11" s="103">
        <v>318.300481884058</v>
      </c>
      <c r="S11" s="103">
        <v>286.55026988986481</v>
      </c>
      <c r="T11" s="103">
        <v>346.33411911928187</v>
      </c>
      <c r="U11" s="103">
        <v>343.04740689114692</v>
      </c>
      <c r="V11" s="103">
        <v>311.1253120971474</v>
      </c>
      <c r="W11" s="104">
        <v>300.65921057386669</v>
      </c>
      <c r="X11" s="103">
        <v>243.48121716427966</v>
      </c>
      <c r="Y11" s="103">
        <v>235.64762742108095</v>
      </c>
      <c r="Z11" s="103">
        <v>234.02772884160899</v>
      </c>
      <c r="AA11" s="104">
        <v>230.55765707772852</v>
      </c>
      <c r="AB11" s="440" t="s">
        <v>592</v>
      </c>
      <c r="AC11" s="103">
        <v>230.82740023833088</v>
      </c>
      <c r="AD11" s="103">
        <v>238.32930145911303</v>
      </c>
      <c r="AE11" s="103">
        <v>232.32894573317495</v>
      </c>
      <c r="AF11" s="104">
        <v>230.64720676818257</v>
      </c>
    </row>
    <row r="12" spans="1:33" s="288" customFormat="1" ht="17.100000000000001" customHeight="1" x14ac:dyDescent="0.3">
      <c r="A12" s="758" t="s">
        <v>319</v>
      </c>
      <c r="B12" s="757">
        <v>0</v>
      </c>
      <c r="C12" s="103">
        <v>0</v>
      </c>
      <c r="D12" s="103">
        <v>0</v>
      </c>
      <c r="E12" s="103">
        <v>0</v>
      </c>
      <c r="F12" s="103">
        <v>0</v>
      </c>
      <c r="G12" s="103">
        <v>0</v>
      </c>
      <c r="H12" s="103">
        <v>0.42</v>
      </c>
      <c r="I12" s="103">
        <v>1.8</v>
      </c>
      <c r="J12" s="103">
        <v>2.0499999999999998</v>
      </c>
      <c r="K12" s="103">
        <v>1.2</v>
      </c>
      <c r="L12" s="103">
        <v>2.0699999999999998</v>
      </c>
      <c r="M12" s="103">
        <v>1.5</v>
      </c>
      <c r="N12" s="103">
        <v>1.3888888888888888</v>
      </c>
      <c r="O12" s="103">
        <v>37.385999999999996</v>
      </c>
      <c r="P12" s="103">
        <v>46.164000000000001</v>
      </c>
      <c r="Q12" s="103">
        <v>68.823999999999998</v>
      </c>
      <c r="R12" s="103">
        <v>106.26899999999999</v>
      </c>
      <c r="S12" s="103">
        <v>149.12000000000003</v>
      </c>
      <c r="T12" s="103">
        <v>208.96799999999999</v>
      </c>
      <c r="U12" s="103">
        <v>300.29452000000003</v>
      </c>
      <c r="V12" s="103">
        <v>570.63718999999992</v>
      </c>
      <c r="W12" s="104">
        <v>880.84518999999989</v>
      </c>
      <c r="X12" s="103">
        <v>1194.0927399999998</v>
      </c>
      <c r="Y12" s="103">
        <v>1397.6255900000001</v>
      </c>
      <c r="Z12" s="103">
        <v>1501.05069</v>
      </c>
      <c r="AA12" s="104">
        <v>1459.7148755555554</v>
      </c>
      <c r="AB12" s="758" t="s">
        <v>319</v>
      </c>
      <c r="AC12" s="103">
        <v>1452.5826400000001</v>
      </c>
      <c r="AD12" s="103">
        <v>1401.9203799999998</v>
      </c>
      <c r="AE12" s="103">
        <v>1543.7882777777779</v>
      </c>
      <c r="AF12" s="104">
        <v>1498.4269999999999</v>
      </c>
    </row>
    <row r="13" spans="1:33" s="288" customFormat="1" ht="17.100000000000001" customHeight="1" x14ac:dyDescent="0.3">
      <c r="A13" s="758" t="s">
        <v>320</v>
      </c>
      <c r="B13" s="757">
        <v>0</v>
      </c>
      <c r="C13" s="103">
        <v>0</v>
      </c>
      <c r="D13" s="103">
        <v>0</v>
      </c>
      <c r="E13" s="103">
        <v>0</v>
      </c>
      <c r="F13" s="103">
        <v>0</v>
      </c>
      <c r="G13" s="103">
        <v>0</v>
      </c>
      <c r="H13" s="103">
        <v>0</v>
      </c>
      <c r="I13" s="103">
        <v>43.327170000000002</v>
      </c>
      <c r="J13" s="103">
        <v>42.883649999999996</v>
      </c>
      <c r="K13" s="103">
        <v>42.883649999999996</v>
      </c>
      <c r="L13" s="103">
        <v>50.519917434185494</v>
      </c>
      <c r="M13" s="103">
        <v>51.013482573109847</v>
      </c>
      <c r="N13" s="103">
        <v>52.28265007320104</v>
      </c>
      <c r="O13" s="103">
        <v>49.991</v>
      </c>
      <c r="P13" s="103">
        <v>50.908000000000001</v>
      </c>
      <c r="Q13" s="103">
        <v>51.894999999999996</v>
      </c>
      <c r="R13" s="103">
        <v>54.05555555555555</v>
      </c>
      <c r="S13" s="103">
        <v>70.923888888888882</v>
      </c>
      <c r="T13" s="103">
        <v>154.14430555555555</v>
      </c>
      <c r="U13" s="103">
        <v>159.76448298929535</v>
      </c>
      <c r="V13" s="103">
        <v>178.69340094242267</v>
      </c>
      <c r="W13" s="104">
        <v>202.55364355080735</v>
      </c>
      <c r="X13" s="103">
        <v>273.40608191578025</v>
      </c>
      <c r="Y13" s="103">
        <v>292.81502373265693</v>
      </c>
      <c r="Z13" s="103">
        <v>331.66037333166287</v>
      </c>
      <c r="AA13" s="104">
        <v>352.61726426323509</v>
      </c>
      <c r="AB13" s="758" t="s">
        <v>320</v>
      </c>
      <c r="AC13" s="103">
        <v>379.85229209338053</v>
      </c>
      <c r="AD13" s="103">
        <v>413.94511693896084</v>
      </c>
      <c r="AE13" s="103">
        <v>444.10958257123576</v>
      </c>
      <c r="AF13" s="104">
        <v>481.29356236156559</v>
      </c>
    </row>
    <row r="14" spans="1:33" s="288" customFormat="1" ht="28.5" customHeight="1" x14ac:dyDescent="0.3">
      <c r="A14" s="275" t="s">
        <v>593</v>
      </c>
      <c r="B14" s="757">
        <v>439.44444444444446</v>
      </c>
      <c r="C14" s="103">
        <v>439.72222222222223</v>
      </c>
      <c r="D14" s="103">
        <v>439.72222222222223</v>
      </c>
      <c r="E14" s="103">
        <v>439.72222222222223</v>
      </c>
      <c r="F14" s="103">
        <v>439.72222222222223</v>
      </c>
      <c r="G14" s="103">
        <v>686.94444444444446</v>
      </c>
      <c r="H14" s="103">
        <v>498.88888888888886</v>
      </c>
      <c r="I14" s="103">
        <v>1482.2222222222222</v>
      </c>
      <c r="J14" s="103">
        <v>1403.8888888888889</v>
      </c>
      <c r="K14" s="103">
        <v>1466.3888888888889</v>
      </c>
      <c r="L14" s="103">
        <v>1521.3888888888889</v>
      </c>
      <c r="M14" s="103">
        <v>1665</v>
      </c>
      <c r="N14" s="103">
        <v>1600</v>
      </c>
      <c r="O14" s="103">
        <v>1032.5465620761606</v>
      </c>
      <c r="P14" s="103">
        <v>555.95022222222224</v>
      </c>
      <c r="Q14" s="103">
        <v>814.00469444444445</v>
      </c>
      <c r="R14" s="103">
        <v>1483.1433222222222</v>
      </c>
      <c r="S14" s="103">
        <v>1827.2675555555556</v>
      </c>
      <c r="T14" s="103">
        <v>1649.7493583333335</v>
      </c>
      <c r="U14" s="103">
        <v>1802.4198666666664</v>
      </c>
      <c r="V14" s="103">
        <v>2500.4842602397948</v>
      </c>
      <c r="W14" s="104">
        <v>2203.9108594013865</v>
      </c>
      <c r="X14" s="103">
        <v>2445.7662472222223</v>
      </c>
      <c r="Y14" s="103">
        <v>2538.0708666666669</v>
      </c>
      <c r="Z14" s="103">
        <v>2634.8434347511366</v>
      </c>
      <c r="AA14" s="104">
        <v>2797.6863811577341</v>
      </c>
      <c r="AB14" s="275" t="s">
        <v>593</v>
      </c>
      <c r="AC14" s="103">
        <v>2755.8035791933335</v>
      </c>
      <c r="AD14" s="103">
        <v>2675.6584750000002</v>
      </c>
      <c r="AE14" s="103">
        <v>2756.9921916666667</v>
      </c>
      <c r="AF14" s="104">
        <v>2492.0185694444444</v>
      </c>
    </row>
    <row r="15" spans="1:33" s="288" customFormat="1" ht="17.100000000000001" customHeight="1" x14ac:dyDescent="0.3">
      <c r="A15" s="275"/>
      <c r="B15" s="757"/>
      <c r="C15" s="103"/>
      <c r="D15" s="103"/>
      <c r="E15" s="103"/>
      <c r="F15" s="103"/>
      <c r="G15" s="103"/>
      <c r="H15" s="103"/>
      <c r="I15" s="103"/>
      <c r="J15" s="103"/>
      <c r="K15" s="103"/>
      <c r="L15" s="103"/>
      <c r="M15" s="103"/>
      <c r="N15" s="103"/>
      <c r="O15" s="103"/>
      <c r="P15" s="103"/>
      <c r="Q15" s="103"/>
      <c r="R15" s="103"/>
      <c r="S15" s="103"/>
      <c r="T15" s="103"/>
      <c r="U15" s="103"/>
      <c r="V15" s="103"/>
      <c r="W15" s="104"/>
      <c r="X15" s="103"/>
      <c r="Y15" s="103"/>
      <c r="Z15" s="103"/>
      <c r="AA15" s="104"/>
      <c r="AB15" s="275"/>
      <c r="AC15" s="103"/>
      <c r="AD15" s="103"/>
      <c r="AE15" s="103"/>
      <c r="AF15" s="104"/>
    </row>
    <row r="16" spans="1:33" s="288" customFormat="1" ht="17.100000000000001" customHeight="1" x14ac:dyDescent="0.3">
      <c r="A16" s="440" t="s">
        <v>330</v>
      </c>
      <c r="B16" s="757">
        <v>8808.8888888888887</v>
      </c>
      <c r="C16" s="103">
        <v>8454.1666666666661</v>
      </c>
      <c r="D16" s="103">
        <v>7900.833333333333</v>
      </c>
      <c r="E16" s="103">
        <v>7220.2777777777774</v>
      </c>
      <c r="F16" s="103">
        <v>6704.4444444444443</v>
      </c>
      <c r="G16" s="103">
        <v>9491.1111111111113</v>
      </c>
      <c r="H16" s="103">
        <v>9668.3333333333339</v>
      </c>
      <c r="I16" s="103">
        <v>11421.938281111112</v>
      </c>
      <c r="J16" s="103">
        <v>14365.939205555555</v>
      </c>
      <c r="K16" s="103">
        <v>14750.939205555555</v>
      </c>
      <c r="L16" s="103">
        <v>24274.800750767514</v>
      </c>
      <c r="M16" s="103">
        <v>39326.86395568867</v>
      </c>
      <c r="N16" s="103">
        <v>44207.147117229135</v>
      </c>
      <c r="O16" s="103">
        <v>45540.742291982548</v>
      </c>
      <c r="P16" s="103">
        <v>44620.869843319808</v>
      </c>
      <c r="Q16" s="103">
        <v>45298.899273617433</v>
      </c>
      <c r="R16" s="103">
        <v>47677.816806269431</v>
      </c>
      <c r="S16" s="103">
        <v>45962.195493142703</v>
      </c>
      <c r="T16" s="103">
        <v>42100.226954744023</v>
      </c>
      <c r="U16" s="103">
        <v>37913.911121705103</v>
      </c>
      <c r="V16" s="103">
        <v>38898.693893699849</v>
      </c>
      <c r="W16" s="104">
        <v>41615.685245609864</v>
      </c>
      <c r="X16" s="103">
        <v>41970.767785036878</v>
      </c>
      <c r="Y16" s="103">
        <v>42775.066849008785</v>
      </c>
      <c r="Z16" s="103">
        <v>43020.296699647348</v>
      </c>
      <c r="AA16" s="104">
        <v>47936.083481824615</v>
      </c>
      <c r="AB16" s="440" t="s">
        <v>330</v>
      </c>
      <c r="AC16" s="103">
        <v>49722.822348339847</v>
      </c>
      <c r="AD16" s="103">
        <v>51868.858014794132</v>
      </c>
      <c r="AE16" s="103">
        <v>50842.80893914403</v>
      </c>
      <c r="AF16" s="104">
        <v>53052.736754093312</v>
      </c>
    </row>
    <row r="17" spans="1:32" s="288" customFormat="1" ht="17.100000000000001" customHeight="1" x14ac:dyDescent="0.3">
      <c r="A17" s="282" t="s">
        <v>594</v>
      </c>
      <c r="B17" s="759">
        <v>5.8274470232088794E-2</v>
      </c>
      <c r="C17" s="760">
        <v>5.98324297683588E-2</v>
      </c>
      <c r="D17" s="760">
        <v>6.4022782406919096E-2</v>
      </c>
      <c r="E17" s="760">
        <v>0.10206594083022352</v>
      </c>
      <c r="F17" s="760">
        <v>0.14422439509446469</v>
      </c>
      <c r="G17" s="760">
        <v>0.15002341372044017</v>
      </c>
      <c r="H17" s="761">
        <v>0.1598862265126702</v>
      </c>
      <c r="I17" s="761">
        <v>0.15822323798383242</v>
      </c>
      <c r="J17" s="761">
        <v>0.16592837747855077</v>
      </c>
      <c r="K17" s="761">
        <v>0.16816972758205809</v>
      </c>
      <c r="L17" s="761">
        <v>0.12360636646376247</v>
      </c>
      <c r="M17" s="761">
        <v>8.0346491892667474E-2</v>
      </c>
      <c r="N17" s="760">
        <v>9.0183959315579543E-2</v>
      </c>
      <c r="O17" s="760">
        <v>0.1341920797584559</v>
      </c>
      <c r="P17" s="760">
        <v>0.1499013274123184</v>
      </c>
      <c r="Q17" s="760">
        <v>0.15855711323076266</v>
      </c>
      <c r="R17" s="760">
        <v>0.19447888690728624</v>
      </c>
      <c r="S17" s="760">
        <v>0.23509269762985524</v>
      </c>
      <c r="T17" s="761">
        <v>0.30000488500945754</v>
      </c>
      <c r="U17" s="761">
        <v>0.33501690973282289</v>
      </c>
      <c r="V17" s="761">
        <v>0.42834231949602614</v>
      </c>
      <c r="W17" s="762">
        <v>0.44967639090667189</v>
      </c>
      <c r="X17" s="761">
        <v>0.50011838561729505</v>
      </c>
      <c r="Y17" s="761">
        <v>0.51026445023832412</v>
      </c>
      <c r="Z17" s="760">
        <v>0.53305558243630535</v>
      </c>
      <c r="AA17" s="763">
        <v>0.59646057335795788</v>
      </c>
      <c r="AB17" s="282" t="s">
        <v>594</v>
      </c>
      <c r="AC17" s="760">
        <v>0.61950345186003497</v>
      </c>
      <c r="AD17" s="760">
        <v>0.65234447852525435</v>
      </c>
      <c r="AE17" s="760">
        <v>0.67406532540406161</v>
      </c>
      <c r="AF17" s="763">
        <v>0.66874859913789098</v>
      </c>
    </row>
    <row r="18" spans="1:32" s="288" customFormat="1" ht="17.100000000000001" customHeight="1" x14ac:dyDescent="0.3">
      <c r="A18" s="286" t="s">
        <v>363</v>
      </c>
      <c r="B18" s="764"/>
      <c r="AB18" s="286" t="s">
        <v>363</v>
      </c>
    </row>
    <row r="19" spans="1:32" s="288" customFormat="1" ht="17.100000000000001" customHeight="1" x14ac:dyDescent="0.3"/>
    <row r="20" spans="1:32" s="288" customFormat="1" ht="16.2" customHeight="1" x14ac:dyDescent="0.3"/>
    <row r="21" spans="1:32" s="288" customFormat="1" ht="16.2" customHeight="1" x14ac:dyDescent="0.3">
      <c r="T21" s="765"/>
      <c r="U21" s="765"/>
      <c r="V21" s="765"/>
      <c r="W21" s="765"/>
      <c r="X21" s="765"/>
      <c r="Y21" s="765"/>
    </row>
    <row r="22" spans="1:32" s="288" customFormat="1" ht="16.2" customHeight="1" x14ac:dyDescent="0.3">
      <c r="T22" s="766"/>
      <c r="U22" s="766"/>
      <c r="V22" s="766"/>
      <c r="W22" s="766"/>
      <c r="X22" s="766"/>
      <c r="Y22" s="766"/>
    </row>
    <row r="23" spans="1:32" s="288" customFormat="1" ht="16.2" customHeight="1" x14ac:dyDescent="0.3">
      <c r="T23" s="766"/>
      <c r="U23" s="766"/>
      <c r="V23" s="766"/>
      <c r="W23" s="766"/>
      <c r="X23" s="766"/>
      <c r="Y23" s="766"/>
    </row>
    <row r="24" spans="1:32" s="288" customFormat="1" ht="16.2" customHeight="1" x14ac:dyDescent="0.3">
      <c r="T24" s="766"/>
      <c r="U24" s="766"/>
      <c r="V24" s="766"/>
      <c r="W24" s="766"/>
      <c r="X24" s="766"/>
      <c r="Y24" s="766"/>
    </row>
    <row r="25" spans="1:32" s="288" customFormat="1" ht="16.2" customHeight="1" x14ac:dyDescent="0.3">
      <c r="T25" s="766"/>
      <c r="U25" s="766"/>
      <c r="V25" s="766"/>
      <c r="W25" s="766"/>
      <c r="X25" s="766"/>
      <c r="Y25" s="766"/>
    </row>
    <row r="26" spans="1:32" s="288" customFormat="1" ht="16.2" customHeight="1" x14ac:dyDescent="0.3">
      <c r="T26" s="766"/>
      <c r="U26" s="766"/>
      <c r="V26" s="766"/>
      <c r="W26" s="766"/>
      <c r="X26" s="766"/>
      <c r="Y26" s="766"/>
    </row>
    <row r="27" spans="1:32" s="288" customFormat="1" ht="16.2" customHeight="1" x14ac:dyDescent="0.3">
      <c r="T27" s="766"/>
      <c r="U27" s="766"/>
      <c r="V27" s="766"/>
      <c r="W27" s="766"/>
      <c r="X27" s="766"/>
      <c r="Y27" s="766"/>
    </row>
    <row r="28" spans="1:32" s="288" customFormat="1" ht="16.2" customHeight="1" x14ac:dyDescent="0.3">
      <c r="T28" s="766"/>
      <c r="U28" s="766"/>
      <c r="V28" s="766"/>
      <c r="W28" s="766"/>
      <c r="X28" s="766"/>
      <c r="Y28" s="766"/>
    </row>
    <row r="29" spans="1:32" s="288" customFormat="1" ht="16.2" customHeight="1" x14ac:dyDescent="0.3">
      <c r="T29" s="766"/>
      <c r="U29" s="766"/>
      <c r="V29" s="766"/>
      <c r="W29" s="766"/>
      <c r="X29" s="766"/>
      <c r="Y29" s="766"/>
    </row>
    <row r="30" spans="1:32" s="288" customFormat="1" ht="16.2" customHeight="1" x14ac:dyDescent="0.3">
      <c r="T30" s="766"/>
      <c r="U30" s="766"/>
      <c r="V30" s="766"/>
      <c r="W30" s="766"/>
      <c r="X30" s="766"/>
      <c r="Y30" s="766"/>
    </row>
    <row r="31" spans="1:32" s="288" customFormat="1" ht="16.2" customHeight="1" x14ac:dyDescent="0.3">
      <c r="T31" s="766"/>
      <c r="U31" s="766"/>
      <c r="V31" s="766"/>
      <c r="W31" s="766"/>
      <c r="X31" s="766"/>
      <c r="Y31" s="766"/>
    </row>
    <row r="32" spans="1:32" s="288" customFormat="1" ht="16.2" customHeight="1" x14ac:dyDescent="0.3">
      <c r="T32" s="766"/>
      <c r="U32" s="766"/>
      <c r="V32" s="766"/>
      <c r="W32" s="766"/>
      <c r="X32" s="766"/>
      <c r="Y32" s="766"/>
    </row>
    <row r="33" spans="1:28" s="288" customFormat="1" ht="16.2" customHeight="1" x14ac:dyDescent="0.3">
      <c r="T33" s="766"/>
      <c r="U33" s="766"/>
      <c r="V33" s="766"/>
      <c r="W33" s="766"/>
      <c r="X33" s="766"/>
      <c r="Y33" s="766"/>
    </row>
    <row r="34" spans="1:28" s="288" customFormat="1" ht="16.2" customHeight="1" x14ac:dyDescent="0.3">
      <c r="T34" s="766"/>
      <c r="U34" s="766"/>
      <c r="V34" s="766"/>
      <c r="W34" s="766"/>
      <c r="X34" s="766"/>
      <c r="Y34" s="766"/>
    </row>
    <row r="35" spans="1:28" s="288" customFormat="1" ht="16.2" customHeight="1" x14ac:dyDescent="0.3">
      <c r="T35" s="767"/>
      <c r="U35" s="767"/>
      <c r="V35" s="767"/>
      <c r="W35" s="767"/>
      <c r="X35" s="767"/>
      <c r="Y35" s="767"/>
    </row>
    <row r="36" spans="1:28" s="288" customFormat="1" ht="16.2" customHeight="1" x14ac:dyDescent="0.3">
      <c r="C36" s="768"/>
      <c r="D36" s="768"/>
      <c r="E36" s="769"/>
    </row>
    <row r="37" spans="1:28" s="288" customFormat="1" ht="16.2" customHeight="1" x14ac:dyDescent="0.3">
      <c r="C37" s="768"/>
      <c r="D37" s="768"/>
      <c r="E37" s="769"/>
      <c r="F37" s="770"/>
      <c r="G37" s="770"/>
      <c r="H37" s="770"/>
      <c r="I37" s="770"/>
      <c r="J37" s="770"/>
      <c r="K37" s="770"/>
      <c r="L37" s="770"/>
      <c r="M37" s="770"/>
    </row>
    <row r="38" spans="1:28" s="288" customFormat="1" x14ac:dyDescent="0.3">
      <c r="A38" s="771"/>
      <c r="B38" s="768"/>
      <c r="C38" s="768"/>
      <c r="D38" s="768"/>
      <c r="E38" s="769"/>
      <c r="F38" s="770"/>
      <c r="G38" s="770"/>
      <c r="H38" s="770"/>
      <c r="I38" s="770"/>
      <c r="J38" s="770"/>
      <c r="K38" s="770"/>
      <c r="L38" s="770"/>
      <c r="M38" s="770"/>
      <c r="AB38" s="771"/>
    </row>
    <row r="39" spans="1:28" s="288" customFormat="1" x14ac:dyDescent="0.3">
      <c r="A39" s="771"/>
      <c r="B39" s="768"/>
      <c r="C39" s="768"/>
      <c r="D39" s="768"/>
      <c r="E39" s="769"/>
      <c r="F39" s="770"/>
      <c r="G39" s="770"/>
      <c r="H39" s="770"/>
      <c r="I39" s="770"/>
      <c r="J39" s="770"/>
      <c r="K39" s="770"/>
      <c r="L39" s="770"/>
      <c r="M39" s="770"/>
      <c r="AB39" s="771"/>
    </row>
    <row r="40" spans="1:28" s="288" customFormat="1" x14ac:dyDescent="0.3">
      <c r="A40" s="768"/>
      <c r="B40" s="768"/>
      <c r="C40" s="768"/>
      <c r="D40" s="768"/>
      <c r="E40" s="769"/>
      <c r="F40" s="770"/>
      <c r="G40" s="770"/>
      <c r="H40" s="770"/>
      <c r="I40" s="770"/>
      <c r="J40" s="770"/>
      <c r="K40" s="770"/>
      <c r="L40" s="770"/>
      <c r="M40" s="770"/>
      <c r="AB40" s="768"/>
    </row>
    <row r="41" spans="1:28" s="288" customFormat="1" x14ac:dyDescent="0.3">
      <c r="A41" s="768"/>
      <c r="B41" s="768"/>
      <c r="C41" s="768"/>
      <c r="D41" s="768"/>
      <c r="E41" s="769"/>
      <c r="F41" s="770"/>
      <c r="G41" s="770"/>
      <c r="H41" s="770"/>
      <c r="I41" s="770"/>
      <c r="J41" s="770"/>
      <c r="K41" s="770"/>
      <c r="L41" s="770"/>
      <c r="M41" s="770"/>
      <c r="AB41" s="768"/>
    </row>
    <row r="42" spans="1:28" s="288" customFormat="1" x14ac:dyDescent="0.3">
      <c r="A42" s="771"/>
      <c r="B42" s="768"/>
      <c r="C42" s="768"/>
      <c r="D42" s="768"/>
      <c r="E42" s="772"/>
      <c r="F42" s="770"/>
      <c r="G42" s="770"/>
      <c r="H42" s="770"/>
      <c r="I42" s="770"/>
      <c r="J42" s="770"/>
      <c r="K42" s="770"/>
      <c r="L42" s="770"/>
      <c r="M42" s="770"/>
      <c r="AB42" s="771"/>
    </row>
    <row r="43" spans="1:28" s="288" customFormat="1" x14ac:dyDescent="0.3">
      <c r="A43" s="771"/>
      <c r="B43" s="768"/>
      <c r="C43" s="768"/>
      <c r="D43" s="768"/>
      <c r="E43" s="768"/>
      <c r="F43" s="768"/>
      <c r="G43" s="768"/>
      <c r="H43" s="768"/>
      <c r="I43" s="768"/>
      <c r="J43" s="768"/>
      <c r="K43" s="768"/>
      <c r="L43" s="768"/>
      <c r="M43" s="768"/>
      <c r="AB43" s="771"/>
    </row>
    <row r="44" spans="1:28" s="288" customFormat="1" x14ac:dyDescent="0.3">
      <c r="A44" s="768"/>
      <c r="B44" s="768"/>
      <c r="C44" s="768"/>
      <c r="D44" s="768"/>
      <c r="E44" s="768"/>
      <c r="F44" s="768"/>
      <c r="G44" s="768"/>
      <c r="H44" s="768"/>
      <c r="I44" s="768"/>
      <c r="J44" s="768"/>
      <c r="K44" s="768"/>
      <c r="L44" s="768"/>
      <c r="M44" s="768"/>
      <c r="AB44" s="768"/>
    </row>
    <row r="45" spans="1:28" s="288" customFormat="1" x14ac:dyDescent="0.3">
      <c r="A45" s="768"/>
      <c r="B45" s="768"/>
      <c r="C45" s="768"/>
      <c r="D45" s="768"/>
      <c r="E45" s="768"/>
      <c r="F45" s="768"/>
      <c r="G45" s="768"/>
      <c r="H45" s="768"/>
      <c r="I45" s="768"/>
      <c r="J45" s="768"/>
      <c r="K45" s="768"/>
      <c r="L45" s="768"/>
      <c r="M45" s="768"/>
      <c r="AB45" s="768"/>
    </row>
    <row r="46" spans="1:28" s="288" customFormat="1" x14ac:dyDescent="0.3">
      <c r="A46" s="768"/>
      <c r="B46" s="768"/>
      <c r="C46" s="768"/>
      <c r="D46" s="768"/>
      <c r="E46" s="768"/>
      <c r="F46" s="768"/>
      <c r="G46" s="768"/>
      <c r="H46" s="768"/>
      <c r="I46" s="768"/>
      <c r="J46" s="768"/>
      <c r="K46" s="768"/>
      <c r="L46" s="768"/>
      <c r="M46" s="768"/>
      <c r="AB46" s="768"/>
    </row>
    <row r="47" spans="1:28" s="288" customFormat="1" x14ac:dyDescent="0.3">
      <c r="A47" s="768"/>
      <c r="B47" s="768"/>
      <c r="C47" s="768"/>
      <c r="D47" s="768"/>
      <c r="E47" s="768"/>
      <c r="F47" s="768"/>
      <c r="G47" s="768"/>
      <c r="H47" s="768"/>
      <c r="I47" s="768"/>
      <c r="J47" s="768"/>
      <c r="K47" s="768"/>
      <c r="L47" s="768"/>
      <c r="M47" s="768"/>
      <c r="AB47" s="768"/>
    </row>
    <row r="48" spans="1:28" s="288" customFormat="1" x14ac:dyDescent="0.3">
      <c r="A48" s="768"/>
      <c r="B48" s="768"/>
      <c r="C48" s="768"/>
      <c r="D48" s="768"/>
      <c r="E48" s="768"/>
      <c r="F48" s="768"/>
      <c r="G48" s="768"/>
      <c r="H48" s="768"/>
      <c r="I48" s="768"/>
      <c r="J48" s="768"/>
      <c r="K48" s="768"/>
      <c r="L48" s="768"/>
      <c r="M48" s="768"/>
      <c r="AB48" s="768"/>
    </row>
    <row r="49" spans="1:29" s="288" customFormat="1" x14ac:dyDescent="0.3">
      <c r="A49" s="768"/>
      <c r="B49" s="768"/>
      <c r="C49" s="768"/>
      <c r="D49" s="768"/>
      <c r="E49" s="768"/>
      <c r="F49" s="768"/>
      <c r="G49" s="768"/>
      <c r="H49" s="768"/>
      <c r="I49" s="768"/>
      <c r="J49" s="768"/>
      <c r="K49" s="768"/>
      <c r="L49" s="768"/>
      <c r="M49" s="768"/>
      <c r="AB49" s="768"/>
    </row>
    <row r="50" spans="1:29" s="288" customFormat="1" x14ac:dyDescent="0.3">
      <c r="A50" s="768"/>
      <c r="B50" s="768"/>
      <c r="C50" s="768"/>
      <c r="D50" s="768"/>
      <c r="E50" s="768"/>
      <c r="F50" s="768"/>
      <c r="G50" s="768"/>
      <c r="H50" s="768"/>
      <c r="I50" s="768"/>
      <c r="J50" s="768"/>
      <c r="K50" s="768"/>
      <c r="L50" s="768"/>
      <c r="M50" s="768"/>
      <c r="AB50" s="768"/>
    </row>
    <row r="51" spans="1:29" s="288" customFormat="1" x14ac:dyDescent="0.3">
      <c r="A51" s="768"/>
      <c r="B51" s="768"/>
      <c r="C51" s="768"/>
      <c r="D51" s="768"/>
      <c r="E51" s="768"/>
      <c r="F51" s="768"/>
      <c r="G51" s="768"/>
      <c r="H51" s="768"/>
      <c r="I51" s="768"/>
      <c r="J51" s="768"/>
      <c r="K51" s="768"/>
      <c r="L51" s="768"/>
      <c r="M51" s="768"/>
      <c r="AB51" s="768"/>
    </row>
    <row r="52" spans="1:29" s="288" customFormat="1" x14ac:dyDescent="0.3">
      <c r="A52" s="768"/>
      <c r="B52" s="768"/>
      <c r="C52" s="768"/>
      <c r="D52" s="768"/>
      <c r="E52" s="768"/>
      <c r="F52" s="768"/>
      <c r="G52" s="768"/>
      <c r="H52" s="768"/>
      <c r="I52" s="768"/>
      <c r="J52" s="768"/>
      <c r="K52" s="768"/>
      <c r="L52" s="768"/>
      <c r="M52" s="768"/>
      <c r="AB52" s="768"/>
    </row>
    <row r="53" spans="1:29" s="288" customFormat="1" x14ac:dyDescent="0.3">
      <c r="A53" s="768"/>
      <c r="B53" s="768"/>
      <c r="C53" s="768"/>
      <c r="D53" s="768"/>
      <c r="E53" s="768"/>
      <c r="F53" s="768"/>
      <c r="G53" s="768"/>
      <c r="H53" s="768"/>
      <c r="I53" s="768"/>
      <c r="J53" s="768"/>
      <c r="K53" s="768"/>
      <c r="L53" s="768"/>
      <c r="M53" s="768"/>
      <c r="N53" s="302"/>
      <c r="O53" s="302"/>
      <c r="P53" s="302"/>
      <c r="Q53" s="302"/>
      <c r="R53" s="302"/>
      <c r="Z53" s="302"/>
      <c r="AA53" s="302"/>
      <c r="AB53" s="768"/>
      <c r="AC53" s="302"/>
    </row>
    <row r="54" spans="1:29" s="302" customFormat="1" x14ac:dyDescent="0.3">
      <c r="A54" s="265"/>
      <c r="B54" s="768"/>
      <c r="C54" s="768"/>
      <c r="D54" s="768"/>
      <c r="E54" s="768"/>
      <c r="F54" s="768"/>
      <c r="G54" s="768"/>
      <c r="H54" s="768"/>
      <c r="I54" s="768"/>
      <c r="J54" s="768"/>
      <c r="K54" s="768"/>
      <c r="L54" s="768"/>
      <c r="M54" s="768"/>
      <c r="N54" s="265"/>
      <c r="O54" s="265"/>
      <c r="P54" s="265"/>
      <c r="Q54" s="265"/>
      <c r="R54" s="265"/>
      <c r="Z54" s="265"/>
      <c r="AA54" s="265"/>
      <c r="AB54" s="265"/>
      <c r="AC54" s="265"/>
    </row>
    <row r="55" spans="1:29" x14ac:dyDescent="0.3">
      <c r="A55" s="265"/>
      <c r="AB55" s="265"/>
    </row>
    <row r="56" spans="1:29" x14ac:dyDescent="0.3">
      <c r="A56" s="265"/>
      <c r="AB56" s="265"/>
    </row>
    <row r="57" spans="1:29" x14ac:dyDescent="0.3">
      <c r="A57" s="265"/>
      <c r="AB57" s="265"/>
    </row>
    <row r="58" spans="1:29" x14ac:dyDescent="0.3">
      <c r="A58" s="265"/>
      <c r="AB58" s="265"/>
    </row>
    <row r="59" spans="1:29" x14ac:dyDescent="0.3">
      <c r="A59" s="265"/>
      <c r="AB59" s="265"/>
    </row>
    <row r="60" spans="1:29" x14ac:dyDescent="0.3">
      <c r="A60" s="265"/>
      <c r="AB60" s="265"/>
    </row>
    <row r="61" spans="1:29" x14ac:dyDescent="0.3">
      <c r="A61" s="265"/>
      <c r="AB61" s="265"/>
    </row>
    <row r="62" spans="1:29" x14ac:dyDescent="0.3">
      <c r="A62" s="265"/>
      <c r="AB62" s="265"/>
    </row>
    <row r="63" spans="1:29" x14ac:dyDescent="0.3">
      <c r="A63" s="265"/>
      <c r="AB63" s="265"/>
    </row>
    <row r="64" spans="1:29" x14ac:dyDescent="0.3">
      <c r="A64" s="265"/>
      <c r="AB64" s="265"/>
    </row>
    <row r="65" spans="1:28" x14ac:dyDescent="0.3">
      <c r="A65" s="265"/>
      <c r="AB65" s="265"/>
    </row>
    <row r="67" spans="1:28" x14ac:dyDescent="0.3">
      <c r="A67" s="265"/>
      <c r="AB67" s="265"/>
    </row>
    <row r="68" spans="1:28" x14ac:dyDescent="0.3">
      <c r="A68" s="265"/>
      <c r="AB68" s="265"/>
    </row>
    <row r="69" spans="1:28" x14ac:dyDescent="0.3">
      <c r="A69" s="265"/>
      <c r="AB69" s="265"/>
    </row>
    <row r="70" spans="1:28" x14ac:dyDescent="0.3">
      <c r="A70" s="265"/>
      <c r="AB70" s="265"/>
    </row>
  </sheetData>
  <mergeCells count="6">
    <mergeCell ref="A1:AA1"/>
    <mergeCell ref="AB1:AF1"/>
    <mergeCell ref="A3:A4"/>
    <mergeCell ref="AB3:AB4"/>
    <mergeCell ref="B4:AA4"/>
    <mergeCell ref="AC4:AF4"/>
  </mergeCells>
  <conditionalFormatting sqref="A5:AF17">
    <cfRule type="expression" dxfId="11" priority="1">
      <formula>MOD(ROW(),2)=0</formula>
    </cfRule>
  </conditionalFormatting>
  <hyperlinks>
    <hyperlink ref="AA2" location="Inhalt!A90" display="zurück"/>
    <hyperlink ref="AF2" location="Inhalt!A90"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63"/>
  <sheetViews>
    <sheetView showGridLines="0" view="pageLayout" topLeftCell="B1" zoomScaleNormal="100" workbookViewId="0">
      <selection activeCell="K16" sqref="K16"/>
    </sheetView>
  </sheetViews>
  <sheetFormatPr baseColWidth="10" defaultColWidth="10.44140625" defaultRowHeight="14.4" x14ac:dyDescent="0.3"/>
  <cols>
    <col min="1" max="1" width="29.6640625" style="114" customWidth="1"/>
    <col min="2" max="2" width="9" customWidth="1"/>
    <col min="3" max="6" width="9" hidden="1" customWidth="1"/>
    <col min="7" max="7" width="9" customWidth="1"/>
    <col min="8" max="11" width="9" hidden="1" customWidth="1"/>
    <col min="12" max="12" width="9" customWidth="1"/>
    <col min="13" max="16" width="9" hidden="1" customWidth="1"/>
    <col min="17" max="17" width="9" customWidth="1"/>
    <col min="18" max="21" width="9" hidden="1" customWidth="1"/>
    <col min="22" max="22" width="9" customWidth="1"/>
    <col min="23" max="26" width="9" hidden="1" customWidth="1"/>
    <col min="27" max="27" width="9" customWidth="1"/>
    <col min="28" max="28" width="29.6640625" style="114" customWidth="1"/>
    <col min="29" max="32" width="13.5546875" customWidth="1"/>
  </cols>
  <sheetData>
    <row r="1" spans="1:51" ht="29.7" customHeight="1" x14ac:dyDescent="0.3">
      <c r="A1" s="991" t="s">
        <v>595</v>
      </c>
      <c r="B1" s="991"/>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t="str">
        <f>A1</f>
        <v>A.3  Nichtenergetischer Verbrauch nach Energieträgern 1990 - 2019</v>
      </c>
      <c r="AC1" s="991"/>
      <c r="AD1" s="991"/>
      <c r="AE1" s="991"/>
      <c r="AF1" s="991"/>
      <c r="AG1" s="142"/>
      <c r="AH1" s="142"/>
      <c r="AI1" s="142"/>
      <c r="AJ1" s="142"/>
      <c r="AK1" s="142"/>
      <c r="AL1" s="142"/>
      <c r="AM1" s="142"/>
      <c r="AN1" s="142"/>
      <c r="AO1" s="142"/>
      <c r="AP1" s="142"/>
      <c r="AQ1" s="142"/>
      <c r="AR1" s="142"/>
      <c r="AS1" s="142"/>
      <c r="AT1" s="142"/>
    </row>
    <row r="2" spans="1:51" x14ac:dyDescent="0.3">
      <c r="A2" s="310" t="s">
        <v>789</v>
      </c>
      <c r="E2" s="89"/>
      <c r="G2" s="67"/>
      <c r="H2" s="67"/>
      <c r="I2" s="67"/>
      <c r="J2" s="67"/>
      <c r="K2" s="67"/>
      <c r="L2" s="67"/>
      <c r="M2" s="67"/>
      <c r="N2" s="67"/>
      <c r="O2" s="67"/>
      <c r="P2" s="67"/>
      <c r="R2" s="67"/>
      <c r="S2" s="67"/>
      <c r="Z2" s="67"/>
      <c r="AA2" s="67" t="s">
        <v>156</v>
      </c>
      <c r="AB2" s="115" t="str">
        <f>A2</f>
        <v>Stand 01.06.2021</v>
      </c>
      <c r="AF2" s="67" t="s">
        <v>156</v>
      </c>
    </row>
    <row r="3" spans="1:51" s="91" customFormat="1" ht="19.2" customHeight="1" x14ac:dyDescent="0.2">
      <c r="A3" s="1034" t="s">
        <v>240</v>
      </c>
      <c r="B3" s="69" t="s">
        <v>189</v>
      </c>
      <c r="C3" s="243" t="s">
        <v>226</v>
      </c>
      <c r="D3" s="243" t="s">
        <v>227</v>
      </c>
      <c r="E3" s="243" t="s">
        <v>228</v>
      </c>
      <c r="F3" s="243" t="s">
        <v>229</v>
      </c>
      <c r="G3" s="69" t="s">
        <v>190</v>
      </c>
      <c r="H3" s="243" t="s">
        <v>230</v>
      </c>
      <c r="I3" s="243" t="s">
        <v>231</v>
      </c>
      <c r="J3" s="243" t="s">
        <v>232</v>
      </c>
      <c r="K3" s="243" t="s">
        <v>233</v>
      </c>
      <c r="L3" s="69" t="s">
        <v>191</v>
      </c>
      <c r="M3" s="243" t="s">
        <v>234</v>
      </c>
      <c r="N3" s="243" t="s">
        <v>235</v>
      </c>
      <c r="O3" s="243" t="s">
        <v>192</v>
      </c>
      <c r="P3" s="243" t="s">
        <v>193</v>
      </c>
      <c r="Q3" s="243" t="s">
        <v>194</v>
      </c>
      <c r="R3" s="243" t="s">
        <v>195</v>
      </c>
      <c r="S3" s="243" t="s">
        <v>196</v>
      </c>
      <c r="T3" s="243" t="s">
        <v>197</v>
      </c>
      <c r="U3" s="243" t="s">
        <v>198</v>
      </c>
      <c r="V3" s="243" t="s">
        <v>199</v>
      </c>
      <c r="W3" s="243" t="s">
        <v>200</v>
      </c>
      <c r="X3" s="243" t="s">
        <v>201</v>
      </c>
      <c r="Y3" s="243" t="s">
        <v>202</v>
      </c>
      <c r="Z3" s="243" t="s">
        <v>203</v>
      </c>
      <c r="AA3" s="69">
        <v>2015</v>
      </c>
      <c r="AB3" s="773" t="s">
        <v>240</v>
      </c>
      <c r="AC3" s="69">
        <v>2016</v>
      </c>
      <c r="AD3" s="69">
        <v>2017</v>
      </c>
      <c r="AE3" s="69">
        <v>2018</v>
      </c>
      <c r="AF3" s="69">
        <v>2019</v>
      </c>
    </row>
    <row r="4" spans="1:51" s="91" customFormat="1" ht="19.2" customHeight="1" x14ac:dyDescent="0.2">
      <c r="A4" s="1035"/>
      <c r="B4" s="997" t="s">
        <v>241</v>
      </c>
      <c r="C4" s="998"/>
      <c r="D4" s="998"/>
      <c r="E4" s="998"/>
      <c r="F4" s="998"/>
      <c r="G4" s="998"/>
      <c r="H4" s="998"/>
      <c r="I4" s="998"/>
      <c r="J4" s="998"/>
      <c r="K4" s="998"/>
      <c r="L4" s="998"/>
      <c r="M4" s="998"/>
      <c r="N4" s="998"/>
      <c r="O4" s="998"/>
      <c r="P4" s="998"/>
      <c r="Q4" s="998"/>
      <c r="R4" s="998"/>
      <c r="S4" s="998"/>
      <c r="T4" s="998"/>
      <c r="U4" s="998"/>
      <c r="V4" s="998"/>
      <c r="W4" s="999"/>
      <c r="X4" s="774" t="s">
        <v>241</v>
      </c>
      <c r="Y4" s="662"/>
      <c r="Z4" s="662"/>
      <c r="AA4" s="663"/>
      <c r="AB4" s="775"/>
      <c r="AC4" s="997" t="s">
        <v>241</v>
      </c>
      <c r="AD4" s="998"/>
      <c r="AE4" s="998"/>
      <c r="AF4" s="999"/>
    </row>
    <row r="5" spans="1:51" s="98" customFormat="1" ht="17.100000000000001" customHeight="1" x14ac:dyDescent="0.2">
      <c r="A5" s="439"/>
      <c r="B5" s="245"/>
      <c r="C5" s="246"/>
      <c r="D5" s="246"/>
      <c r="E5" s="246"/>
      <c r="F5" s="246"/>
      <c r="G5" s="246"/>
      <c r="H5" s="246"/>
      <c r="I5" s="246"/>
      <c r="J5" s="246"/>
      <c r="K5" s="246"/>
      <c r="L5" s="246"/>
      <c r="M5" s="246"/>
      <c r="N5" s="246"/>
      <c r="O5" s="246"/>
      <c r="P5" s="246"/>
      <c r="Q5" s="246"/>
      <c r="R5" s="246"/>
      <c r="S5" s="246"/>
      <c r="T5" s="246"/>
      <c r="U5" s="246"/>
      <c r="V5" s="246"/>
      <c r="W5" s="247"/>
      <c r="X5" s="246"/>
      <c r="Y5" s="246"/>
      <c r="Z5" s="246"/>
      <c r="AA5" s="247"/>
      <c r="AB5" s="439"/>
      <c r="AC5" s="246"/>
      <c r="AD5" s="246"/>
      <c r="AE5" s="246"/>
      <c r="AF5" s="247"/>
    </row>
    <row r="6" spans="1:51" s="98" customFormat="1" ht="17.100000000000001" customHeight="1" x14ac:dyDescent="0.2">
      <c r="A6" s="440" t="s">
        <v>596</v>
      </c>
      <c r="B6" s="249">
        <v>0</v>
      </c>
      <c r="C6" s="213">
        <v>0</v>
      </c>
      <c r="D6" s="213">
        <v>0</v>
      </c>
      <c r="E6" s="213">
        <v>0</v>
      </c>
      <c r="F6" s="213">
        <v>0</v>
      </c>
      <c r="G6" s="213">
        <v>0</v>
      </c>
      <c r="H6" s="213">
        <v>0</v>
      </c>
      <c r="I6" s="213">
        <v>0</v>
      </c>
      <c r="J6" s="213">
        <v>0</v>
      </c>
      <c r="K6" s="213">
        <v>0</v>
      </c>
      <c r="L6" s="213">
        <v>0</v>
      </c>
      <c r="M6" s="213">
        <v>0</v>
      </c>
      <c r="N6" s="213">
        <v>0</v>
      </c>
      <c r="O6" s="213">
        <v>16.780763999999998</v>
      </c>
      <c r="P6" s="213">
        <v>19.921082999999999</v>
      </c>
      <c r="Q6" s="213">
        <v>29.520932999999999</v>
      </c>
      <c r="R6" s="213">
        <v>220.10349300000001</v>
      </c>
      <c r="S6" s="213">
        <v>354.46143199999995</v>
      </c>
      <c r="T6" s="213">
        <v>335.32626399999998</v>
      </c>
      <c r="U6" s="213">
        <v>366.87934799999999</v>
      </c>
      <c r="V6" s="213">
        <v>323.09830400000004</v>
      </c>
      <c r="W6" s="250">
        <v>374.15740799999998</v>
      </c>
      <c r="X6" s="213">
        <v>360.81988000000001</v>
      </c>
      <c r="Y6" s="213">
        <v>394.67283899999995</v>
      </c>
      <c r="Z6" s="213">
        <v>423.24825600000003</v>
      </c>
      <c r="AA6" s="250">
        <v>398.16487200000006</v>
      </c>
      <c r="AB6" s="440" t="s">
        <v>596</v>
      </c>
      <c r="AC6" s="213">
        <v>464.61667528000009</v>
      </c>
      <c r="AD6" s="213">
        <v>515.80201352000006</v>
      </c>
      <c r="AE6" s="213">
        <v>415.80236808000001</v>
      </c>
      <c r="AF6" s="250">
        <v>464.51876439999995</v>
      </c>
      <c r="AG6" s="137"/>
      <c r="AH6" s="137"/>
      <c r="AI6" s="137"/>
      <c r="AJ6" s="137"/>
      <c r="AK6" s="137"/>
      <c r="AL6" s="137"/>
      <c r="AM6" s="137"/>
      <c r="AN6" s="137"/>
      <c r="AO6" s="137"/>
      <c r="AP6" s="137"/>
      <c r="AQ6" s="137"/>
      <c r="AR6" s="137"/>
      <c r="AS6" s="137"/>
      <c r="AT6" s="137"/>
      <c r="AU6" s="137"/>
      <c r="AV6" s="137"/>
      <c r="AW6" s="137"/>
      <c r="AX6" s="137"/>
      <c r="AY6" s="137"/>
    </row>
    <row r="7" spans="1:51" s="98" customFormat="1" ht="17.100000000000001" customHeight="1" x14ac:dyDescent="0.2">
      <c r="A7" s="776" t="s">
        <v>597</v>
      </c>
      <c r="B7" s="249">
        <v>18288</v>
      </c>
      <c r="C7" s="213">
        <v>18506</v>
      </c>
      <c r="D7" s="213">
        <v>19029</v>
      </c>
      <c r="E7" s="213">
        <v>18462</v>
      </c>
      <c r="F7" s="213">
        <v>26299</v>
      </c>
      <c r="G7" s="213">
        <v>22132</v>
      </c>
      <c r="H7" s="213">
        <v>22484</v>
      </c>
      <c r="I7" s="213">
        <v>20944</v>
      </c>
      <c r="J7" s="213">
        <v>17248</v>
      </c>
      <c r="K7" s="213">
        <v>15928</v>
      </c>
      <c r="L7" s="213">
        <v>14476</v>
      </c>
      <c r="M7" s="213">
        <v>9900</v>
      </c>
      <c r="N7" s="213">
        <v>8800</v>
      </c>
      <c r="O7" s="213">
        <v>6204</v>
      </c>
      <c r="P7" s="213">
        <v>10472</v>
      </c>
      <c r="Q7" s="213">
        <v>10164</v>
      </c>
      <c r="R7" s="213">
        <v>11528</v>
      </c>
      <c r="S7" s="213">
        <v>9812</v>
      </c>
      <c r="T7" s="213">
        <v>6556</v>
      </c>
      <c r="U7" s="213">
        <v>115.98400000000106</v>
      </c>
      <c r="V7" s="213">
        <v>2578.62</v>
      </c>
      <c r="W7" s="250">
        <v>8739.3915866505213</v>
      </c>
      <c r="X7" s="213">
        <v>5301.8189829765379</v>
      </c>
      <c r="Y7" s="213">
        <v>7662.1657292798127</v>
      </c>
      <c r="Z7" s="213">
        <v>8317.6265465715933</v>
      </c>
      <c r="AA7" s="250">
        <v>6170.0191469569709</v>
      </c>
      <c r="AB7" s="776" t="s">
        <v>597</v>
      </c>
      <c r="AC7" s="213">
        <v>4985.0441672986008</v>
      </c>
      <c r="AD7" s="213">
        <v>2649.7181266338489</v>
      </c>
      <c r="AE7" s="213">
        <v>2847.0581671797609</v>
      </c>
      <c r="AF7" s="250">
        <v>2364.0145352991394</v>
      </c>
      <c r="AG7" s="137"/>
      <c r="AH7" s="137"/>
      <c r="AI7" s="137"/>
      <c r="AJ7" s="137"/>
      <c r="AK7" s="137"/>
      <c r="AL7" s="137"/>
      <c r="AM7" s="137"/>
      <c r="AN7" s="137"/>
      <c r="AO7" s="137"/>
      <c r="AP7" s="137"/>
      <c r="AQ7" s="137"/>
      <c r="AR7" s="137"/>
      <c r="AS7" s="137"/>
      <c r="AT7" s="137"/>
      <c r="AU7" s="137"/>
      <c r="AV7" s="137"/>
      <c r="AW7" s="137"/>
      <c r="AX7" s="137"/>
      <c r="AY7" s="137"/>
    </row>
    <row r="8" spans="1:51" s="98" customFormat="1" ht="17.100000000000001" customHeight="1" x14ac:dyDescent="0.2">
      <c r="A8" s="776" t="s">
        <v>598</v>
      </c>
      <c r="B8" s="249">
        <v>0</v>
      </c>
      <c r="C8" s="213">
        <v>128</v>
      </c>
      <c r="D8" s="213">
        <v>0</v>
      </c>
      <c r="E8" s="213">
        <v>0</v>
      </c>
      <c r="F8" s="213">
        <v>0</v>
      </c>
      <c r="G8" s="213">
        <v>85</v>
      </c>
      <c r="H8" s="213">
        <v>43</v>
      </c>
      <c r="I8" s="213">
        <v>43</v>
      </c>
      <c r="J8" s="213">
        <v>0</v>
      </c>
      <c r="K8" s="213">
        <v>0</v>
      </c>
      <c r="L8" s="213">
        <v>384.59699999999998</v>
      </c>
      <c r="M8" s="213">
        <v>0</v>
      </c>
      <c r="N8" s="213">
        <v>214.005</v>
      </c>
      <c r="O8" s="213">
        <v>256.80600000000004</v>
      </c>
      <c r="P8" s="213">
        <v>14.809146</v>
      </c>
      <c r="Q8" s="213">
        <v>37.519870212000001</v>
      </c>
      <c r="R8" s="213">
        <v>5.871312777</v>
      </c>
      <c r="S8" s="213">
        <v>13.915033110000001</v>
      </c>
      <c r="T8" s="213">
        <v>17.76117</v>
      </c>
      <c r="U8" s="213">
        <v>0</v>
      </c>
      <c r="V8" s="213">
        <v>0</v>
      </c>
      <c r="W8" s="250">
        <v>18.055669999999999</v>
      </c>
      <c r="X8" s="213">
        <v>0</v>
      </c>
      <c r="Y8" s="213">
        <v>0</v>
      </c>
      <c r="Z8" s="213">
        <v>0</v>
      </c>
      <c r="AA8" s="250">
        <v>0</v>
      </c>
      <c r="AB8" s="776" t="s">
        <v>598</v>
      </c>
      <c r="AC8" s="213">
        <v>0</v>
      </c>
      <c r="AD8" s="213">
        <v>3.3966399999999997</v>
      </c>
      <c r="AE8" s="213">
        <v>1.2769999999999999</v>
      </c>
      <c r="AF8" s="250">
        <v>0</v>
      </c>
      <c r="AG8" s="137"/>
      <c r="AH8" s="137"/>
      <c r="AI8" s="137"/>
      <c r="AJ8" s="137"/>
      <c r="AK8" s="137"/>
      <c r="AL8" s="137"/>
      <c r="AM8" s="137"/>
      <c r="AN8" s="137"/>
      <c r="AO8" s="137"/>
      <c r="AP8" s="137"/>
      <c r="AQ8" s="137"/>
      <c r="AR8" s="137"/>
      <c r="AS8" s="137"/>
      <c r="AT8" s="137"/>
      <c r="AU8" s="137"/>
      <c r="AV8" s="137"/>
      <c r="AW8" s="137"/>
      <c r="AX8" s="137"/>
      <c r="AY8" s="137"/>
    </row>
    <row r="9" spans="1:51" s="98" customFormat="1" ht="17.100000000000001" customHeight="1" x14ac:dyDescent="0.2">
      <c r="A9" s="776" t="s">
        <v>599</v>
      </c>
      <c r="B9" s="249">
        <v>22772</v>
      </c>
      <c r="C9" s="213">
        <v>25850</v>
      </c>
      <c r="D9" s="213">
        <v>24372</v>
      </c>
      <c r="E9" s="213">
        <v>1231</v>
      </c>
      <c r="F9" s="213">
        <v>1231</v>
      </c>
      <c r="G9" s="213">
        <v>9910</v>
      </c>
      <c r="H9" s="213">
        <v>10681</v>
      </c>
      <c r="I9" s="213">
        <v>11964</v>
      </c>
      <c r="J9" s="213">
        <v>12004</v>
      </c>
      <c r="K9" s="213">
        <v>5285</v>
      </c>
      <c r="L9" s="213">
        <v>10201.032000000001</v>
      </c>
      <c r="M9" s="213">
        <v>28727.244000000002</v>
      </c>
      <c r="N9" s="213">
        <v>25600.418999999998</v>
      </c>
      <c r="O9" s="213">
        <v>25762.190999999999</v>
      </c>
      <c r="P9" s="213">
        <v>21434.789999999997</v>
      </c>
      <c r="Q9" s="213">
        <v>24162.380999999998</v>
      </c>
      <c r="R9" s="213">
        <v>24567.06</v>
      </c>
      <c r="S9" s="213">
        <v>23367.962</v>
      </c>
      <c r="T9" s="213">
        <v>23891.766</v>
      </c>
      <c r="U9" s="213">
        <v>22124.543363999997</v>
      </c>
      <c r="V9" s="719">
        <v>20861.111400000002</v>
      </c>
      <c r="W9" s="777">
        <v>22242.21183</v>
      </c>
      <c r="X9" s="719">
        <v>20176.453100000002</v>
      </c>
      <c r="Y9" s="719">
        <v>9711.267679999999</v>
      </c>
      <c r="Z9" s="719">
        <v>1950.06429</v>
      </c>
      <c r="AA9" s="250">
        <v>3339.9840800000002</v>
      </c>
      <c r="AB9" s="776" t="s">
        <v>599</v>
      </c>
      <c r="AC9" s="213">
        <v>1337.5714800000001</v>
      </c>
      <c r="AD9" s="213">
        <v>0</v>
      </c>
      <c r="AE9" s="213">
        <v>0</v>
      </c>
      <c r="AF9" s="250">
        <v>0</v>
      </c>
      <c r="AG9" s="137"/>
      <c r="AH9" s="137"/>
      <c r="AI9" s="137"/>
      <c r="AJ9" s="137"/>
      <c r="AK9" s="137"/>
      <c r="AL9" s="137"/>
      <c r="AM9" s="137"/>
      <c r="AN9" s="137"/>
      <c r="AO9" s="137"/>
      <c r="AP9" s="137"/>
      <c r="AQ9" s="137"/>
      <c r="AR9" s="137"/>
      <c r="AS9" s="137"/>
      <c r="AT9" s="137"/>
      <c r="AU9" s="137"/>
      <c r="AV9" s="137"/>
      <c r="AW9" s="137"/>
      <c r="AX9" s="137"/>
      <c r="AY9" s="137"/>
    </row>
    <row r="10" spans="1:51" s="98" customFormat="1" ht="17.100000000000001" customHeight="1" x14ac:dyDescent="0.2">
      <c r="A10" s="275" t="s">
        <v>600</v>
      </c>
      <c r="B10" s="249">
        <v>8470</v>
      </c>
      <c r="C10" s="213">
        <v>7516</v>
      </c>
      <c r="D10" s="213">
        <v>7164</v>
      </c>
      <c r="E10" s="213">
        <v>6658</v>
      </c>
      <c r="F10" s="213">
        <v>6931</v>
      </c>
      <c r="G10" s="213">
        <v>8413</v>
      </c>
      <c r="H10" s="213">
        <v>6216</v>
      </c>
      <c r="I10" s="213">
        <v>6654</v>
      </c>
      <c r="J10" s="213">
        <v>6494</v>
      </c>
      <c r="K10" s="213">
        <v>6812</v>
      </c>
      <c r="L10" s="213">
        <v>6852.308</v>
      </c>
      <c r="M10" s="213">
        <v>6407.68</v>
      </c>
      <c r="N10" s="213">
        <v>5863.652</v>
      </c>
      <c r="O10" s="213">
        <v>5502.1939999999995</v>
      </c>
      <c r="P10" s="213">
        <v>5745.7440000000006</v>
      </c>
      <c r="Q10" s="213">
        <v>5749.0559999999996</v>
      </c>
      <c r="R10" s="213">
        <v>346.53534000000002</v>
      </c>
      <c r="S10" s="213">
        <v>415.57809999999995</v>
      </c>
      <c r="T10" s="213">
        <v>346.21496000000002</v>
      </c>
      <c r="U10" s="213">
        <v>266.43079999999998</v>
      </c>
      <c r="V10" s="213">
        <v>271.44140999999996</v>
      </c>
      <c r="W10" s="250">
        <v>277.52552000000003</v>
      </c>
      <c r="X10" s="213">
        <v>222.39151999999999</v>
      </c>
      <c r="Y10" s="213">
        <v>225.31139000000002</v>
      </c>
      <c r="Z10" s="213">
        <v>233.95358999999999</v>
      </c>
      <c r="AA10" s="250">
        <v>235.34696</v>
      </c>
      <c r="AB10" s="275" t="s">
        <v>600</v>
      </c>
      <c r="AC10" s="213">
        <v>243.01014999999998</v>
      </c>
      <c r="AD10" s="213">
        <v>239.81057000000001</v>
      </c>
      <c r="AE10" s="213">
        <v>129.208</v>
      </c>
      <c r="AF10" s="250">
        <v>119.371</v>
      </c>
      <c r="AG10" s="137"/>
      <c r="AH10" s="137"/>
      <c r="AI10" s="137"/>
      <c r="AJ10" s="137"/>
      <c r="AK10" s="137"/>
      <c r="AL10" s="137"/>
      <c r="AM10" s="137"/>
      <c r="AN10" s="137"/>
      <c r="AO10" s="137"/>
      <c r="AP10" s="137"/>
      <c r="AQ10" s="137"/>
      <c r="AR10" s="137"/>
      <c r="AS10" s="137"/>
      <c r="AT10" s="137"/>
      <c r="AU10" s="137"/>
      <c r="AV10" s="137"/>
      <c r="AW10" s="137"/>
      <c r="AX10" s="137"/>
      <c r="AY10" s="137"/>
    </row>
    <row r="11" spans="1:51" s="98" customFormat="1" ht="17.100000000000001" customHeight="1" x14ac:dyDescent="0.2">
      <c r="A11" s="440" t="s">
        <v>601</v>
      </c>
      <c r="B11" s="249">
        <v>1846</v>
      </c>
      <c r="C11" s="213">
        <v>1651</v>
      </c>
      <c r="D11" s="213">
        <v>1742</v>
      </c>
      <c r="E11" s="213">
        <v>2203</v>
      </c>
      <c r="F11" s="213">
        <v>2294</v>
      </c>
      <c r="G11" s="213">
        <v>1380</v>
      </c>
      <c r="H11" s="213">
        <v>1931</v>
      </c>
      <c r="I11" s="213">
        <v>1841</v>
      </c>
      <c r="J11" s="213">
        <v>1704</v>
      </c>
      <c r="K11" s="213">
        <v>1612</v>
      </c>
      <c r="L11" s="213">
        <v>1473.6320000000001</v>
      </c>
      <c r="M11" s="213">
        <v>1025.1559999999999</v>
      </c>
      <c r="N11" s="213">
        <v>1447.08</v>
      </c>
      <c r="O11" s="213">
        <v>1540.44</v>
      </c>
      <c r="P11" s="213">
        <v>459.15999999999997</v>
      </c>
      <c r="Q11" s="213">
        <v>280.08</v>
      </c>
      <c r="R11" s="213">
        <v>551.62800000000004</v>
      </c>
      <c r="S11" s="213">
        <v>361.16</v>
      </c>
      <c r="T11" s="213">
        <v>782.61200000000008</v>
      </c>
      <c r="U11" s="213">
        <v>2084.28368</v>
      </c>
      <c r="V11" s="719">
        <v>2372.1628579999997</v>
      </c>
      <c r="W11" s="777">
        <v>0</v>
      </c>
      <c r="X11" s="719">
        <v>0</v>
      </c>
      <c r="Y11" s="719">
        <v>0</v>
      </c>
      <c r="Z11" s="719">
        <v>0</v>
      </c>
      <c r="AA11" s="250">
        <v>0</v>
      </c>
      <c r="AB11" s="440" t="s">
        <v>601</v>
      </c>
      <c r="AC11" s="213">
        <v>0</v>
      </c>
      <c r="AD11" s="213">
        <v>0</v>
      </c>
      <c r="AE11" s="213">
        <v>0</v>
      </c>
      <c r="AF11" s="250">
        <v>0</v>
      </c>
      <c r="AG11" s="137"/>
      <c r="AH11" s="137"/>
      <c r="AI11" s="137"/>
      <c r="AJ11" s="137"/>
      <c r="AK11" s="137"/>
      <c r="AL11" s="137"/>
      <c r="AM11" s="137"/>
      <c r="AN11" s="137"/>
      <c r="AO11" s="137"/>
      <c r="AP11" s="137"/>
      <c r="AQ11" s="137"/>
      <c r="AR11" s="137"/>
      <c r="AS11" s="137"/>
      <c r="AT11" s="137"/>
      <c r="AU11" s="137"/>
      <c r="AV11" s="137"/>
      <c r="AW11" s="137"/>
      <c r="AX11" s="137"/>
      <c r="AY11" s="137"/>
    </row>
    <row r="12" spans="1:51" s="98" customFormat="1" ht="17.100000000000001" customHeight="1" x14ac:dyDescent="0.2">
      <c r="A12" s="776" t="s">
        <v>602</v>
      </c>
      <c r="B12" s="249">
        <v>586</v>
      </c>
      <c r="C12" s="213">
        <v>1015</v>
      </c>
      <c r="D12" s="213">
        <v>1064</v>
      </c>
      <c r="E12" s="213">
        <v>1016</v>
      </c>
      <c r="F12" s="213">
        <v>1064</v>
      </c>
      <c r="G12" s="213">
        <v>1109</v>
      </c>
      <c r="H12" s="213">
        <v>1016</v>
      </c>
      <c r="I12" s="213">
        <v>974</v>
      </c>
      <c r="J12" s="213">
        <v>1078</v>
      </c>
      <c r="K12" s="213">
        <v>1031</v>
      </c>
      <c r="L12" s="213">
        <v>2297</v>
      </c>
      <c r="M12" s="213">
        <v>2295.75</v>
      </c>
      <c r="N12" s="213">
        <v>2497.88</v>
      </c>
      <c r="O12" s="213">
        <v>2861.2079999999996</v>
      </c>
      <c r="P12" s="213">
        <v>2945.1239999999998</v>
      </c>
      <c r="Q12" s="213">
        <v>2896.5509999999999</v>
      </c>
      <c r="R12" s="213">
        <v>2588.6559999999999</v>
      </c>
      <c r="S12" s="213">
        <v>2613.7349999999997</v>
      </c>
      <c r="T12" s="213">
        <v>2232.8319999999999</v>
      </c>
      <c r="U12" s="213">
        <v>1260.06888</v>
      </c>
      <c r="V12" s="213">
        <v>1422.9024000000002</v>
      </c>
      <c r="W12" s="250">
        <v>1822.4334899999999</v>
      </c>
      <c r="X12" s="213">
        <v>1693.3072973478259</v>
      </c>
      <c r="Y12" s="213">
        <v>1748.1330213260867</v>
      </c>
      <c r="Z12" s="213">
        <v>1538.4081144431434</v>
      </c>
      <c r="AA12" s="250">
        <v>1776.073627572742</v>
      </c>
      <c r="AB12" s="776" t="s">
        <v>602</v>
      </c>
      <c r="AC12" s="213">
        <v>2234.2354875578199</v>
      </c>
      <c r="AD12" s="213">
        <v>1513.8806239804539</v>
      </c>
      <c r="AE12" s="213">
        <v>1277.3559469063543</v>
      </c>
      <c r="AF12" s="250">
        <v>1373.7601693143811</v>
      </c>
      <c r="AG12" s="137"/>
      <c r="AH12" s="137"/>
      <c r="AI12" s="137"/>
      <c r="AJ12" s="137"/>
      <c r="AK12" s="137"/>
      <c r="AL12" s="137"/>
      <c r="AM12" s="137"/>
      <c r="AN12" s="137"/>
      <c r="AO12" s="137"/>
      <c r="AP12" s="137"/>
      <c r="AQ12" s="137"/>
      <c r="AR12" s="137"/>
      <c r="AS12" s="137"/>
      <c r="AT12" s="137"/>
      <c r="AU12" s="137"/>
      <c r="AV12" s="137"/>
      <c r="AW12" s="137"/>
      <c r="AX12" s="137"/>
      <c r="AY12" s="137"/>
    </row>
    <row r="13" spans="1:51" s="98" customFormat="1" ht="17.100000000000001" customHeight="1" x14ac:dyDescent="0.2">
      <c r="A13" s="776" t="s">
        <v>314</v>
      </c>
      <c r="B13" s="249">
        <v>0</v>
      </c>
      <c r="C13" s="213">
        <v>0</v>
      </c>
      <c r="D13" s="213">
        <v>0</v>
      </c>
      <c r="E13" s="213">
        <v>0</v>
      </c>
      <c r="F13" s="213">
        <v>0</v>
      </c>
      <c r="G13" s="213">
        <v>0</v>
      </c>
      <c r="H13" s="213">
        <v>0</v>
      </c>
      <c r="I13" s="213">
        <v>0</v>
      </c>
      <c r="J13" s="213">
        <v>0</v>
      </c>
      <c r="K13" s="213">
        <v>0</v>
      </c>
      <c r="L13" s="213">
        <v>0</v>
      </c>
      <c r="M13" s="213">
        <v>0</v>
      </c>
      <c r="N13" s="213">
        <v>0</v>
      </c>
      <c r="O13" s="213">
        <v>681.31276015999993</v>
      </c>
      <c r="P13" s="213">
        <v>706.71375207000006</v>
      </c>
      <c r="Q13" s="213">
        <v>955.77023097000006</v>
      </c>
      <c r="R13" s="213">
        <v>958.03152</v>
      </c>
      <c r="S13" s="213">
        <v>845.03998999999999</v>
      </c>
      <c r="T13" s="213">
        <v>857.98186999999996</v>
      </c>
      <c r="U13" s="213">
        <v>0</v>
      </c>
      <c r="V13" s="213">
        <v>879.75019999999995</v>
      </c>
      <c r="W13" s="250">
        <v>1015.8823599999999</v>
      </c>
      <c r="X13" s="213">
        <v>1006.5054382994512</v>
      </c>
      <c r="Y13" s="213">
        <v>11825.242192367632</v>
      </c>
      <c r="Z13" s="213">
        <v>20793.543399999999</v>
      </c>
      <c r="AA13" s="250">
        <v>13753.0651</v>
      </c>
      <c r="AB13" s="776" t="s">
        <v>314</v>
      </c>
      <c r="AC13" s="213">
        <v>20112.760480000001</v>
      </c>
      <c r="AD13" s="213">
        <v>23670.876070000002</v>
      </c>
      <c r="AE13" s="213">
        <v>21801.473999999998</v>
      </c>
      <c r="AF13" s="250">
        <v>22548.833999999999</v>
      </c>
      <c r="AG13" s="137"/>
      <c r="AH13" s="137"/>
      <c r="AI13" s="137"/>
      <c r="AJ13" s="137"/>
      <c r="AK13" s="137"/>
      <c r="AL13" s="137"/>
      <c r="AM13" s="137"/>
      <c r="AN13" s="137"/>
      <c r="AO13" s="137"/>
      <c r="AP13" s="137"/>
      <c r="AQ13" s="137"/>
      <c r="AR13" s="137"/>
      <c r="AS13" s="137"/>
      <c r="AT13" s="137"/>
      <c r="AU13" s="137"/>
      <c r="AV13" s="137"/>
      <c r="AW13" s="137"/>
      <c r="AX13" s="137"/>
      <c r="AY13" s="137"/>
    </row>
    <row r="14" spans="1:51" s="98" customFormat="1" ht="17.100000000000001" customHeight="1" x14ac:dyDescent="0.2">
      <c r="A14" s="776" t="s">
        <v>603</v>
      </c>
      <c r="B14" s="249">
        <v>0</v>
      </c>
      <c r="C14" s="213">
        <v>0</v>
      </c>
      <c r="D14" s="213">
        <v>0</v>
      </c>
      <c r="E14" s="213">
        <v>0</v>
      </c>
      <c r="F14" s="213">
        <v>0</v>
      </c>
      <c r="G14" s="213">
        <v>0</v>
      </c>
      <c r="H14" s="213">
        <v>0</v>
      </c>
      <c r="I14" s="213">
        <v>0</v>
      </c>
      <c r="J14" s="213">
        <v>0</v>
      </c>
      <c r="K14" s="213">
        <v>0</v>
      </c>
      <c r="L14" s="213">
        <v>0</v>
      </c>
      <c r="M14" s="213">
        <v>0</v>
      </c>
      <c r="N14" s="213">
        <v>0</v>
      </c>
      <c r="O14" s="213">
        <v>0</v>
      </c>
      <c r="P14" s="213">
        <v>0</v>
      </c>
      <c r="Q14" s="213">
        <v>0</v>
      </c>
      <c r="R14" s="213">
        <v>0</v>
      </c>
      <c r="S14" s="213">
        <v>0</v>
      </c>
      <c r="T14" s="213">
        <v>0</v>
      </c>
      <c r="U14" s="213">
        <v>0</v>
      </c>
      <c r="V14" s="213">
        <v>0</v>
      </c>
      <c r="W14" s="250">
        <v>1.4234</v>
      </c>
      <c r="X14" s="213">
        <v>1.0166900000000001</v>
      </c>
      <c r="Y14" s="213">
        <v>0</v>
      </c>
      <c r="Z14" s="213">
        <v>0</v>
      </c>
      <c r="AA14" s="250">
        <v>0</v>
      </c>
      <c r="AB14" s="776" t="s">
        <v>603</v>
      </c>
      <c r="AC14" s="213">
        <v>0</v>
      </c>
      <c r="AD14" s="213">
        <v>0</v>
      </c>
      <c r="AE14" s="213">
        <v>0</v>
      </c>
      <c r="AF14" s="250">
        <v>0</v>
      </c>
      <c r="AG14" s="137"/>
      <c r="AH14" s="137"/>
      <c r="AI14" s="137"/>
      <c r="AJ14" s="137"/>
      <c r="AK14" s="137"/>
      <c r="AL14" s="137"/>
      <c r="AM14" s="137"/>
      <c r="AN14" s="137"/>
      <c r="AO14" s="137"/>
      <c r="AP14" s="137"/>
      <c r="AQ14" s="137"/>
      <c r="AR14" s="137"/>
      <c r="AS14" s="137"/>
      <c r="AT14" s="137"/>
      <c r="AU14" s="137"/>
      <c r="AV14" s="137"/>
      <c r="AW14" s="137"/>
      <c r="AX14" s="137"/>
      <c r="AY14" s="137"/>
    </row>
    <row r="15" spans="1:51" s="98" customFormat="1" ht="17.100000000000001" customHeight="1" x14ac:dyDescent="0.2">
      <c r="A15" s="440"/>
      <c r="B15" s="249"/>
      <c r="C15" s="213"/>
      <c r="D15" s="213"/>
      <c r="E15" s="213"/>
      <c r="F15" s="213"/>
      <c r="G15" s="213"/>
      <c r="H15" s="213"/>
      <c r="I15" s="213"/>
      <c r="J15" s="213"/>
      <c r="K15" s="213"/>
      <c r="L15" s="213"/>
      <c r="M15" s="213"/>
      <c r="N15" s="213"/>
      <c r="O15" s="213"/>
      <c r="P15" s="213"/>
      <c r="Q15" s="213"/>
      <c r="R15" s="213"/>
      <c r="S15" s="213"/>
      <c r="T15" s="213"/>
      <c r="U15" s="213"/>
      <c r="V15" s="213"/>
      <c r="W15" s="250"/>
      <c r="X15" s="213"/>
      <c r="Y15" s="213"/>
      <c r="Z15" s="213"/>
      <c r="AA15" s="250"/>
      <c r="AB15" s="440"/>
      <c r="AC15" s="213"/>
      <c r="AD15" s="213"/>
      <c r="AE15" s="213"/>
      <c r="AF15" s="250"/>
      <c r="AG15" s="137"/>
      <c r="AH15" s="137"/>
      <c r="AI15" s="137"/>
      <c r="AJ15" s="137"/>
      <c r="AK15" s="137"/>
      <c r="AL15" s="137"/>
      <c r="AM15" s="137"/>
      <c r="AN15" s="137"/>
      <c r="AO15" s="137"/>
      <c r="AP15" s="137"/>
      <c r="AQ15" s="137"/>
      <c r="AR15" s="137"/>
      <c r="AS15" s="137"/>
      <c r="AT15" s="137"/>
      <c r="AU15" s="137"/>
      <c r="AV15" s="137"/>
      <c r="AW15" s="137"/>
      <c r="AX15" s="137"/>
      <c r="AY15" s="137"/>
    </row>
    <row r="16" spans="1:51" s="98" customFormat="1" ht="17.100000000000001" customHeight="1" x14ac:dyDescent="0.2">
      <c r="A16" s="426" t="s">
        <v>330</v>
      </c>
      <c r="B16" s="355">
        <v>51962</v>
      </c>
      <c r="C16" s="356">
        <v>54666</v>
      </c>
      <c r="D16" s="356">
        <v>53371</v>
      </c>
      <c r="E16" s="356">
        <v>29570</v>
      </c>
      <c r="F16" s="356">
        <v>37819</v>
      </c>
      <c r="G16" s="356">
        <v>43029</v>
      </c>
      <c r="H16" s="356">
        <v>42371</v>
      </c>
      <c r="I16" s="356">
        <v>42420</v>
      </c>
      <c r="J16" s="356">
        <v>38528</v>
      </c>
      <c r="K16" s="356">
        <v>30668</v>
      </c>
      <c r="L16" s="356">
        <v>35684.569000000003</v>
      </c>
      <c r="M16" s="356">
        <v>48355.830000000009</v>
      </c>
      <c r="N16" s="356">
        <v>44423.036</v>
      </c>
      <c r="O16" s="356">
        <v>42825.192524160004</v>
      </c>
      <c r="P16" s="356">
        <v>41798.261981069991</v>
      </c>
      <c r="Q16" s="356">
        <v>44274.879034181999</v>
      </c>
      <c r="R16" s="356">
        <v>40765.885665777001</v>
      </c>
      <c r="S16" s="356">
        <v>37794.400198110001</v>
      </c>
      <c r="T16" s="356">
        <v>35021.64826400001</v>
      </c>
      <c r="U16" s="356">
        <v>26219.538426799998</v>
      </c>
      <c r="V16" s="356">
        <v>28711.475642000001</v>
      </c>
      <c r="W16" s="427">
        <v>34497.87929465052</v>
      </c>
      <c r="X16" s="356">
        <v>28762.312908623819</v>
      </c>
      <c r="Y16" s="356">
        <v>31566.792851973529</v>
      </c>
      <c r="Z16" s="356">
        <v>33256.84419701474</v>
      </c>
      <c r="AA16" s="427">
        <v>25672.653786529714</v>
      </c>
      <c r="AB16" s="426" t="s">
        <v>330</v>
      </c>
      <c r="AC16" s="356">
        <v>29377.238440136422</v>
      </c>
      <c r="AD16" s="356">
        <v>28593.484044134304</v>
      </c>
      <c r="AE16" s="356">
        <v>26472.175482166116</v>
      </c>
      <c r="AF16" s="427">
        <v>26870.498469013517</v>
      </c>
      <c r="AG16" s="137"/>
      <c r="AH16" s="137"/>
      <c r="AI16" s="137"/>
      <c r="AJ16" s="137"/>
      <c r="AK16" s="137"/>
      <c r="AL16" s="137"/>
      <c r="AM16" s="137"/>
      <c r="AN16" s="137"/>
      <c r="AO16" s="137"/>
      <c r="AP16" s="137"/>
      <c r="AQ16" s="137"/>
      <c r="AR16" s="137"/>
      <c r="AS16" s="137"/>
      <c r="AT16" s="137"/>
      <c r="AU16" s="137"/>
      <c r="AV16" s="137"/>
      <c r="AW16" s="137"/>
      <c r="AX16" s="137"/>
      <c r="AY16" s="137"/>
    </row>
    <row r="17" spans="1:40" s="98" customFormat="1" ht="14.7" customHeight="1" x14ac:dyDescent="0.2">
      <c r="A17" s="778"/>
      <c r="B17" s="450"/>
      <c r="C17" s="450"/>
      <c r="D17" s="450"/>
      <c r="E17" s="450"/>
      <c r="F17" s="450"/>
      <c r="G17" s="450"/>
      <c r="H17" s="452"/>
      <c r="I17" s="452"/>
      <c r="J17" s="452"/>
      <c r="K17" s="452"/>
      <c r="L17" s="452"/>
      <c r="M17" s="452"/>
      <c r="N17" s="450"/>
      <c r="O17" s="450"/>
      <c r="P17" s="450"/>
      <c r="Q17" s="450"/>
      <c r="R17" s="450"/>
      <c r="S17" s="450"/>
      <c r="T17" s="450"/>
      <c r="U17" s="450"/>
      <c r="V17" s="450"/>
      <c r="W17" s="450"/>
      <c r="X17" s="450"/>
      <c r="Y17" s="450"/>
      <c r="Z17" s="452"/>
      <c r="AA17" s="452"/>
      <c r="AB17" s="778"/>
      <c r="AC17" s="452"/>
    </row>
    <row r="18" spans="1:40" s="98" customFormat="1" ht="14.7" customHeight="1" x14ac:dyDescent="0.2"/>
    <row r="19" spans="1:40" s="98" customFormat="1" ht="14.7" customHeight="1" x14ac:dyDescent="0.2"/>
    <row r="20" spans="1:40" s="98" customFormat="1" ht="9" customHeight="1" x14ac:dyDescent="0.2"/>
    <row r="21" spans="1:40" s="98" customFormat="1" ht="14.7" customHeight="1" x14ac:dyDescent="0.2">
      <c r="AA21" s="213"/>
      <c r="AC21" s="213"/>
    </row>
    <row r="22" spans="1:40" s="98" customFormat="1" ht="14.7" customHeight="1" x14ac:dyDescent="0.2">
      <c r="AA22" s="213"/>
      <c r="AC22" s="213"/>
    </row>
    <row r="23" spans="1:40" s="98" customFormat="1" ht="14.7" customHeight="1" x14ac:dyDescent="0.2">
      <c r="AA23" s="213"/>
      <c r="AC23" s="213"/>
    </row>
    <row r="24" spans="1:40" s="98" customFormat="1" ht="14.7" customHeight="1" x14ac:dyDescent="0.2">
      <c r="AA24" s="213"/>
      <c r="AC24" s="213"/>
    </row>
    <row r="25" spans="1:40" s="98" customFormat="1" ht="26.1" customHeight="1" x14ac:dyDescent="0.2">
      <c r="AA25" s="213"/>
      <c r="AC25" s="213"/>
    </row>
    <row r="26" spans="1:40" s="98" customFormat="1" ht="14.7" customHeight="1" x14ac:dyDescent="0.2">
      <c r="AA26" s="213"/>
      <c r="AC26" s="213"/>
    </row>
    <row r="27" spans="1:40" s="98" customFormat="1" ht="14.7" customHeight="1" x14ac:dyDescent="0.2">
      <c r="AA27" s="213"/>
      <c r="AC27" s="213"/>
    </row>
    <row r="28" spans="1:40" s="98" customFormat="1" ht="14.7" customHeight="1" x14ac:dyDescent="0.2">
      <c r="AA28" s="213"/>
      <c r="AC28" s="213"/>
    </row>
    <row r="29" spans="1:40" s="98" customFormat="1" ht="14.7" customHeight="1" x14ac:dyDescent="0.2">
      <c r="AA29" s="213"/>
      <c r="AC29" s="213"/>
    </row>
    <row r="30" spans="1:40" s="98" customFormat="1" ht="9" customHeight="1" x14ac:dyDescent="0.2">
      <c r="AA30" s="213"/>
      <c r="AC30" s="213"/>
    </row>
    <row r="31" spans="1:40" s="91" customFormat="1" ht="14.7" customHeight="1" x14ac:dyDescent="0.2">
      <c r="AA31" s="213"/>
      <c r="AC31" s="213"/>
      <c r="AD31" s="98"/>
      <c r="AE31" s="98"/>
      <c r="AF31" s="98"/>
      <c r="AG31" s="98"/>
      <c r="AH31" s="98"/>
      <c r="AI31" s="98"/>
      <c r="AJ31" s="98"/>
      <c r="AK31" s="98"/>
      <c r="AL31" s="98"/>
      <c r="AM31" s="98"/>
      <c r="AN31" s="98"/>
    </row>
    <row r="32" spans="1:40" s="91" customFormat="1" ht="14.7" customHeight="1" x14ac:dyDescent="0.2">
      <c r="H32" s="98"/>
      <c r="I32" s="98"/>
      <c r="J32" s="98"/>
      <c r="K32" s="98"/>
      <c r="L32" s="98"/>
      <c r="M32" s="98"/>
      <c r="N32" s="98"/>
      <c r="O32" s="98"/>
      <c r="P32" s="98"/>
      <c r="Q32" s="98"/>
      <c r="R32" s="98"/>
      <c r="S32" s="98"/>
      <c r="T32" s="98"/>
      <c r="U32" s="452"/>
      <c r="V32" s="452"/>
      <c r="AA32" s="452"/>
      <c r="AC32" s="452"/>
    </row>
    <row r="33" spans="1:29" s="98" customFormat="1" ht="14.7" customHeight="1" x14ac:dyDescent="0.2">
      <c r="H33" s="91"/>
      <c r="I33" s="91"/>
      <c r="J33" s="91"/>
      <c r="K33" s="91"/>
      <c r="L33" s="91"/>
      <c r="M33" s="91"/>
      <c r="N33" s="91"/>
      <c r="O33" s="91"/>
      <c r="P33" s="91"/>
      <c r="Q33" s="91"/>
      <c r="R33" s="91"/>
      <c r="S33" s="91"/>
      <c r="T33" s="91"/>
    </row>
    <row r="34" spans="1:29" s="98" customFormat="1" ht="14.7" customHeight="1" x14ac:dyDescent="0.2"/>
    <row r="35" spans="1:29" s="98" customFormat="1" ht="9" customHeight="1" x14ac:dyDescent="0.2">
      <c r="H35" s="213"/>
      <c r="I35" s="213"/>
      <c r="J35" s="213"/>
      <c r="K35" s="213"/>
      <c r="L35" s="213"/>
      <c r="M35" s="213"/>
      <c r="N35" s="213"/>
      <c r="O35" s="213"/>
      <c r="P35" s="213"/>
      <c r="Q35" s="213"/>
      <c r="R35" s="213"/>
      <c r="S35" s="213"/>
    </row>
    <row r="36" spans="1:29" s="98" customFormat="1" ht="14.7" customHeight="1" x14ac:dyDescent="0.2">
      <c r="H36" s="213"/>
      <c r="I36" s="213"/>
      <c r="J36" s="213"/>
      <c r="K36" s="213"/>
      <c r="L36" s="213"/>
      <c r="M36" s="213"/>
      <c r="N36" s="213"/>
      <c r="O36" s="213"/>
      <c r="P36" s="213"/>
      <c r="Q36" s="213"/>
      <c r="R36" s="213"/>
      <c r="S36" s="213"/>
    </row>
    <row r="37" spans="1:29" s="98" customFormat="1" ht="14.7" customHeight="1" x14ac:dyDescent="0.2">
      <c r="H37" s="213"/>
      <c r="I37" s="213"/>
      <c r="J37" s="213"/>
      <c r="K37" s="213"/>
      <c r="L37" s="213"/>
      <c r="M37" s="213"/>
      <c r="N37" s="213"/>
      <c r="O37" s="213"/>
      <c r="P37" s="213"/>
      <c r="Q37" s="213"/>
      <c r="R37" s="213"/>
      <c r="S37" s="213"/>
    </row>
    <row r="38" spans="1:29" s="98" customFormat="1" ht="14.7" customHeight="1" x14ac:dyDescent="0.2">
      <c r="H38" s="213"/>
      <c r="I38" s="213"/>
      <c r="J38" s="213"/>
      <c r="K38" s="213"/>
      <c r="L38" s="213"/>
      <c r="M38" s="213"/>
      <c r="N38" s="213"/>
      <c r="O38" s="213"/>
      <c r="P38" s="213"/>
      <c r="Q38" s="213"/>
      <c r="R38" s="213"/>
      <c r="S38" s="213"/>
    </row>
    <row r="39" spans="1:29" s="98" customFormat="1" ht="14.7" customHeight="1" x14ac:dyDescent="0.2">
      <c r="H39" s="213"/>
      <c r="I39" s="213"/>
      <c r="J39" s="213"/>
      <c r="K39" s="213"/>
      <c r="L39" s="213"/>
      <c r="M39" s="213"/>
      <c r="N39" s="213"/>
      <c r="O39" s="213"/>
      <c r="P39" s="213"/>
      <c r="Q39" s="213"/>
      <c r="R39" s="213"/>
      <c r="S39" s="213"/>
    </row>
    <row r="40" spans="1:29" s="98" customFormat="1" ht="26.1" customHeight="1" x14ac:dyDescent="0.2">
      <c r="H40" s="213"/>
      <c r="I40" s="213"/>
      <c r="J40" s="213"/>
      <c r="K40" s="213"/>
      <c r="L40" s="213"/>
      <c r="M40" s="213"/>
      <c r="N40" s="213"/>
      <c r="O40" s="213"/>
      <c r="P40" s="213"/>
      <c r="Q40" s="213"/>
      <c r="R40" s="213"/>
      <c r="S40" s="213"/>
    </row>
    <row r="41" spans="1:29" s="98" customFormat="1" ht="14.7" customHeight="1" x14ac:dyDescent="0.2">
      <c r="H41" s="213"/>
      <c r="I41" s="213"/>
      <c r="J41" s="213"/>
      <c r="K41" s="213"/>
      <c r="L41" s="213"/>
      <c r="M41" s="213"/>
      <c r="N41" s="213"/>
      <c r="O41" s="213"/>
      <c r="P41" s="213"/>
      <c r="Q41" s="213"/>
      <c r="R41" s="213"/>
      <c r="S41" s="213"/>
    </row>
    <row r="42" spans="1:29" s="98" customFormat="1" ht="14.7" customHeight="1" x14ac:dyDescent="0.2">
      <c r="H42" s="213"/>
      <c r="I42" s="213"/>
      <c r="J42" s="213"/>
      <c r="K42" s="213"/>
      <c r="L42" s="213"/>
      <c r="M42" s="213"/>
      <c r="N42" s="213"/>
      <c r="O42" s="213"/>
      <c r="P42" s="213"/>
      <c r="Q42" s="213"/>
      <c r="R42" s="213"/>
      <c r="S42" s="213"/>
    </row>
    <row r="43" spans="1:29" s="98" customFormat="1" ht="14.7" customHeight="1" x14ac:dyDescent="0.2">
      <c r="H43" s="213"/>
      <c r="I43" s="213"/>
      <c r="J43" s="213"/>
      <c r="K43" s="213"/>
      <c r="L43" s="213"/>
      <c r="M43" s="213"/>
      <c r="N43" s="213"/>
      <c r="O43" s="213"/>
      <c r="P43" s="213"/>
      <c r="Q43" s="213"/>
      <c r="R43" s="213"/>
      <c r="S43" s="213"/>
    </row>
    <row r="44" spans="1:29" s="98" customFormat="1" ht="14.7" customHeight="1" x14ac:dyDescent="0.2">
      <c r="H44" s="213"/>
      <c r="I44" s="213"/>
      <c r="J44" s="213"/>
      <c r="K44" s="213"/>
      <c r="L44" s="213"/>
      <c r="M44" s="213"/>
      <c r="N44" s="213"/>
      <c r="O44" s="213"/>
      <c r="P44" s="213"/>
      <c r="Q44" s="213"/>
      <c r="R44" s="213"/>
      <c r="S44" s="213"/>
    </row>
    <row r="45" spans="1:29" s="98" customFormat="1" ht="9" customHeight="1" x14ac:dyDescent="0.2">
      <c r="H45" s="213"/>
      <c r="I45" s="213"/>
      <c r="J45" s="213"/>
      <c r="K45" s="213"/>
      <c r="L45" s="213"/>
      <c r="M45" s="213"/>
      <c r="N45" s="213"/>
      <c r="O45" s="213"/>
      <c r="P45" s="213"/>
      <c r="Q45" s="213"/>
      <c r="R45" s="213"/>
      <c r="S45" s="213"/>
    </row>
    <row r="46" spans="1:29" s="91" customFormat="1" ht="14.7" customHeight="1" x14ac:dyDescent="0.2">
      <c r="H46" s="213"/>
      <c r="I46" s="213"/>
      <c r="J46" s="213"/>
      <c r="K46" s="213"/>
      <c r="L46" s="213"/>
      <c r="M46" s="213"/>
      <c r="N46" s="213"/>
      <c r="O46" s="213"/>
      <c r="P46" s="213"/>
      <c r="Q46" s="213"/>
      <c r="R46" s="213"/>
      <c r="S46" s="213"/>
      <c r="T46" s="98"/>
      <c r="U46" s="98"/>
      <c r="V46" s="98"/>
      <c r="W46" s="98"/>
      <c r="X46" s="98"/>
      <c r="Y46" s="98"/>
      <c r="Z46" s="98"/>
      <c r="AA46" s="98"/>
      <c r="AC46" s="98"/>
    </row>
    <row r="47" spans="1:29" x14ac:dyDescent="0.3">
      <c r="A47" s="779"/>
      <c r="B47" s="224"/>
      <c r="C47" s="224"/>
      <c r="D47" s="224"/>
      <c r="E47" s="224"/>
      <c r="F47" s="224"/>
      <c r="G47" s="224"/>
      <c r="H47" s="224"/>
      <c r="I47" s="224"/>
      <c r="J47" s="224"/>
      <c r="K47" s="224"/>
      <c r="L47" s="224"/>
      <c r="M47" s="224"/>
      <c r="N47" s="224"/>
      <c r="O47" s="224"/>
      <c r="P47" s="224"/>
      <c r="Q47" s="224"/>
      <c r="R47" s="224"/>
      <c r="S47" s="224"/>
      <c r="T47" s="98"/>
      <c r="U47" s="98"/>
      <c r="V47" s="98"/>
      <c r="W47" s="98"/>
      <c r="X47" s="98"/>
      <c r="Y47" s="98"/>
      <c r="Z47" s="98"/>
      <c r="AA47" s="98"/>
      <c r="AB47" s="779"/>
      <c r="AC47" s="98"/>
    </row>
    <row r="49" spans="1:28" x14ac:dyDescent="0.3">
      <c r="A49"/>
      <c r="AB49"/>
    </row>
    <row r="50" spans="1:28" x14ac:dyDescent="0.3">
      <c r="A50"/>
      <c r="AB50"/>
    </row>
    <row r="51" spans="1:28" x14ac:dyDescent="0.3">
      <c r="A51"/>
      <c r="AB51"/>
    </row>
    <row r="52" spans="1:28" x14ac:dyDescent="0.3">
      <c r="A52"/>
      <c r="AB52"/>
    </row>
    <row r="53" spans="1:28" x14ac:dyDescent="0.3">
      <c r="A53"/>
      <c r="AB53"/>
    </row>
    <row r="54" spans="1:28" x14ac:dyDescent="0.3">
      <c r="A54"/>
      <c r="AB54"/>
    </row>
    <row r="55" spans="1:28" x14ac:dyDescent="0.3">
      <c r="A55"/>
      <c r="AB55"/>
    </row>
    <row r="56" spans="1:28" x14ac:dyDescent="0.3">
      <c r="A56"/>
      <c r="AB56"/>
    </row>
    <row r="57" spans="1:28" x14ac:dyDescent="0.3">
      <c r="A57"/>
      <c r="AB57"/>
    </row>
    <row r="58" spans="1:28" x14ac:dyDescent="0.3">
      <c r="A58"/>
      <c r="AB58"/>
    </row>
    <row r="60" spans="1:28" x14ac:dyDescent="0.3">
      <c r="A60"/>
      <c r="AB60"/>
    </row>
    <row r="61" spans="1:28" x14ac:dyDescent="0.3">
      <c r="A61"/>
      <c r="AB61"/>
    </row>
    <row r="62" spans="1:28" x14ac:dyDescent="0.3">
      <c r="A62"/>
      <c r="AB62"/>
    </row>
    <row r="63" spans="1:28" x14ac:dyDescent="0.3">
      <c r="A63"/>
      <c r="AB63"/>
    </row>
  </sheetData>
  <mergeCells count="5">
    <mergeCell ref="A1:AA1"/>
    <mergeCell ref="AB1:AF1"/>
    <mergeCell ref="A3:A4"/>
    <mergeCell ref="B4:W4"/>
    <mergeCell ref="AC4:AF4"/>
  </mergeCells>
  <conditionalFormatting sqref="A5:AF16">
    <cfRule type="expression" dxfId="10" priority="1">
      <formula>MOD(ROW(),2)=0</formula>
    </cfRule>
  </conditionalFormatting>
  <hyperlinks>
    <hyperlink ref="AA2" location="Inhalt!A92" display="zurück"/>
    <hyperlink ref="AF2" location="Inhalt!A92"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3"/>
  <sheetViews>
    <sheetView showGridLines="0" view="pageLayout" zoomScaleNormal="100" workbookViewId="0">
      <selection activeCell="K16" sqref="K16"/>
    </sheetView>
  </sheetViews>
  <sheetFormatPr baseColWidth="10" defaultColWidth="10.44140625" defaultRowHeight="14.4" x14ac:dyDescent="0.3"/>
  <cols>
    <col min="1" max="1" width="12.109375" style="10" customWidth="1"/>
    <col min="2" max="8" width="10.21875" style="64" customWidth="1"/>
    <col min="9" max="16384" width="10.44140625" style="64"/>
  </cols>
  <sheetData>
    <row r="1" spans="1:8" ht="29.7" customHeight="1" x14ac:dyDescent="0.3">
      <c r="A1" s="1107" t="s">
        <v>604</v>
      </c>
      <c r="B1" s="1107"/>
      <c r="C1" s="1107"/>
      <c r="D1" s="1107"/>
      <c r="E1" s="1107"/>
      <c r="F1" s="1107"/>
      <c r="G1" s="1107"/>
      <c r="H1" s="1107"/>
    </row>
    <row r="2" spans="1:8" x14ac:dyDescent="0.3">
      <c r="A2" s="85" t="s">
        <v>789</v>
      </c>
      <c r="H2" s="67" t="s">
        <v>156</v>
      </c>
    </row>
    <row r="3" spans="1:8" s="68" customFormat="1" ht="19.2" customHeight="1" x14ac:dyDescent="0.2">
      <c r="A3" s="995" t="s">
        <v>157</v>
      </c>
      <c r="B3" s="1076" t="s">
        <v>407</v>
      </c>
      <c r="C3" s="1076"/>
      <c r="D3" s="1076"/>
      <c r="E3" s="1076"/>
      <c r="F3" s="1076"/>
      <c r="G3" s="1076"/>
      <c r="H3" s="1076"/>
    </row>
    <row r="4" spans="1:8" s="68" customFormat="1" ht="19.2" customHeight="1" x14ac:dyDescent="0.2">
      <c r="A4" s="995"/>
      <c r="B4" s="1076" t="s">
        <v>379</v>
      </c>
      <c r="C4" s="1003" t="s">
        <v>396</v>
      </c>
      <c r="D4" s="1004"/>
      <c r="E4" s="1004"/>
      <c r="F4" s="1004"/>
      <c r="G4" s="1073" t="s">
        <v>605</v>
      </c>
      <c r="H4" s="1076" t="s">
        <v>606</v>
      </c>
    </row>
    <row r="5" spans="1:8" s="68" customFormat="1" ht="38.1" customHeight="1" x14ac:dyDescent="0.2">
      <c r="A5" s="995"/>
      <c r="B5" s="1076"/>
      <c r="C5" s="117" t="s">
        <v>330</v>
      </c>
      <c r="D5" s="117" t="s">
        <v>410</v>
      </c>
      <c r="E5" s="117" t="s">
        <v>411</v>
      </c>
      <c r="F5" s="116" t="s">
        <v>607</v>
      </c>
      <c r="G5" s="1074"/>
      <c r="H5" s="1076"/>
    </row>
    <row r="6" spans="1:8" s="68" customFormat="1" ht="19.2" customHeight="1" x14ac:dyDescent="0.2">
      <c r="A6" s="995"/>
      <c r="B6" s="1076" t="s">
        <v>241</v>
      </c>
      <c r="C6" s="1076"/>
      <c r="D6" s="1076"/>
      <c r="E6" s="1076"/>
      <c r="F6" s="1076"/>
      <c r="G6" s="1076"/>
      <c r="H6" s="1076"/>
    </row>
    <row r="7" spans="1:8" s="68" customFormat="1" ht="10.8" customHeight="1" x14ac:dyDescent="0.2">
      <c r="A7" s="397"/>
      <c r="B7" s="780"/>
      <c r="C7" s="781"/>
      <c r="D7" s="781"/>
      <c r="E7" s="781"/>
      <c r="F7" s="781"/>
      <c r="G7" s="781"/>
      <c r="H7" s="782"/>
    </row>
    <row r="8" spans="1:8" ht="17.100000000000001" customHeight="1" x14ac:dyDescent="0.3">
      <c r="A8" s="120" t="s">
        <v>189</v>
      </c>
      <c r="B8" s="783">
        <v>11951.111111111111</v>
      </c>
      <c r="C8" s="784">
        <v>51661.614447765518</v>
      </c>
      <c r="D8" s="784">
        <v>48402.222222222219</v>
      </c>
      <c r="E8" s="784" t="s">
        <v>357</v>
      </c>
      <c r="F8" s="784">
        <v>3259.3922255432954</v>
      </c>
      <c r="G8" s="784">
        <v>52661.625747544909</v>
      </c>
      <c r="H8" s="785">
        <v>24628.055555555555</v>
      </c>
    </row>
    <row r="9" spans="1:8" s="68" customFormat="1" ht="17.100000000000001" hidden="1" customHeight="1" x14ac:dyDescent="0.2">
      <c r="A9" s="120" t="s">
        <v>226</v>
      </c>
      <c r="B9" s="783">
        <v>12257.777777777777</v>
      </c>
      <c r="C9" s="784">
        <v>53979.286801116206</v>
      </c>
      <c r="D9" s="784">
        <v>50612.222222222219</v>
      </c>
      <c r="E9" s="784" t="s">
        <v>357</v>
      </c>
      <c r="F9" s="784">
        <v>3367.0645788939896</v>
      </c>
      <c r="G9" s="784">
        <v>50179.109474834113</v>
      </c>
      <c r="H9" s="785">
        <v>24574.444444444445</v>
      </c>
    </row>
    <row r="10" spans="1:8" s="68" customFormat="1" ht="17.100000000000001" hidden="1" customHeight="1" x14ac:dyDescent="0.2">
      <c r="A10" s="120" t="s">
        <v>227</v>
      </c>
      <c r="B10" s="783">
        <v>12356.944444444443</v>
      </c>
      <c r="C10" s="784">
        <v>53674.772777067825</v>
      </c>
      <c r="D10" s="784">
        <v>50260.555555555555</v>
      </c>
      <c r="E10" s="784" t="s">
        <v>357</v>
      </c>
      <c r="F10" s="784">
        <v>3414.217221512266</v>
      </c>
      <c r="G10" s="784">
        <v>53486.439559190076</v>
      </c>
      <c r="H10" s="785">
        <v>24822.222222222223</v>
      </c>
    </row>
    <row r="11" spans="1:8" s="68" customFormat="1" ht="17.100000000000001" hidden="1" customHeight="1" x14ac:dyDescent="0.2">
      <c r="A11" s="120" t="s">
        <v>228</v>
      </c>
      <c r="B11" s="783">
        <v>12056.944444444443</v>
      </c>
      <c r="C11" s="784">
        <v>54306.032913412469</v>
      </c>
      <c r="D11" s="784">
        <v>50893.333333333328</v>
      </c>
      <c r="E11" s="784" t="s">
        <v>357</v>
      </c>
      <c r="F11" s="784">
        <v>3412.6995800791456</v>
      </c>
      <c r="G11" s="784">
        <v>49366.197812461513</v>
      </c>
      <c r="H11" s="785">
        <v>25460.277777777777</v>
      </c>
    </row>
    <row r="12" spans="1:8" s="68" customFormat="1" ht="17.100000000000001" hidden="1" customHeight="1" x14ac:dyDescent="0.2">
      <c r="A12" s="120" t="s">
        <v>229</v>
      </c>
      <c r="B12" s="783">
        <v>12501.111111111111</v>
      </c>
      <c r="C12" s="784">
        <v>52647.068747469675</v>
      </c>
      <c r="D12" s="784">
        <v>49093.333333333336</v>
      </c>
      <c r="E12" s="784" t="s">
        <v>357</v>
      </c>
      <c r="F12" s="784">
        <v>3553.7354141363439</v>
      </c>
      <c r="G12" s="784">
        <v>50142.134497434017</v>
      </c>
      <c r="H12" s="785">
        <v>24778.055555555558</v>
      </c>
    </row>
    <row r="13" spans="1:8" s="68" customFormat="1" ht="17.100000000000001" customHeight="1" x14ac:dyDescent="0.2">
      <c r="A13" s="120" t="s">
        <v>190</v>
      </c>
      <c r="B13" s="783">
        <v>12480</v>
      </c>
      <c r="C13" s="784">
        <v>52196.786817886066</v>
      </c>
      <c r="D13" s="784">
        <v>48759.722222222226</v>
      </c>
      <c r="E13" s="784" t="s">
        <v>357</v>
      </c>
      <c r="F13" s="784">
        <v>3437.0645956638377</v>
      </c>
      <c r="G13" s="784">
        <v>48685.98920014676</v>
      </c>
      <c r="H13" s="785">
        <v>25086.111111111113</v>
      </c>
    </row>
    <row r="14" spans="1:8" s="68" customFormat="1" ht="17.100000000000001" hidden="1" customHeight="1" x14ac:dyDescent="0.2">
      <c r="A14" s="120" t="s">
        <v>230</v>
      </c>
      <c r="B14" s="783">
        <v>12821.944444444443</v>
      </c>
      <c r="C14" s="784">
        <v>56856.731294748904</v>
      </c>
      <c r="D14" s="784">
        <v>53339.722222222219</v>
      </c>
      <c r="E14" s="784" t="s">
        <v>357</v>
      </c>
      <c r="F14" s="784">
        <v>3517.0090725266841</v>
      </c>
      <c r="G14" s="784">
        <v>47694.607113598919</v>
      </c>
      <c r="H14" s="785">
        <v>24452.5</v>
      </c>
    </row>
    <row r="15" spans="1:8" s="68" customFormat="1" ht="17.100000000000001" hidden="1" customHeight="1" x14ac:dyDescent="0.2">
      <c r="A15" s="120" t="s">
        <v>231</v>
      </c>
      <c r="B15" s="783">
        <v>12948.888888888889</v>
      </c>
      <c r="C15" s="784">
        <v>53678.931019089476</v>
      </c>
      <c r="D15" s="784">
        <v>50141.104947777771</v>
      </c>
      <c r="E15" s="784" t="s">
        <v>357</v>
      </c>
      <c r="F15" s="784">
        <v>3537.8260713117033</v>
      </c>
      <c r="G15" s="784">
        <v>50075.905614769792</v>
      </c>
      <c r="H15" s="785">
        <v>24609.722222222219</v>
      </c>
    </row>
    <row r="16" spans="1:8" s="68" customFormat="1" ht="17.100000000000001" hidden="1" customHeight="1" x14ac:dyDescent="0.2">
      <c r="A16" s="120" t="s">
        <v>232</v>
      </c>
      <c r="B16" s="783">
        <v>12726.944444444445</v>
      </c>
      <c r="C16" s="784">
        <v>51634.143618390372</v>
      </c>
      <c r="D16" s="784">
        <v>48202.60587222223</v>
      </c>
      <c r="E16" s="784" t="s">
        <v>357</v>
      </c>
      <c r="F16" s="784">
        <v>3431.5377461681464</v>
      </c>
      <c r="G16" s="784">
        <v>49058.797952987872</v>
      </c>
      <c r="H16" s="785">
        <v>25171.388888888887</v>
      </c>
    </row>
    <row r="17" spans="1:8" s="68" customFormat="1" ht="17.100000000000001" hidden="1" customHeight="1" x14ac:dyDescent="0.2">
      <c r="A17" s="120" t="s">
        <v>233</v>
      </c>
      <c r="B17" s="783">
        <v>12725</v>
      </c>
      <c r="C17" s="784">
        <v>49576.212347557557</v>
      </c>
      <c r="D17" s="784">
        <v>46102.883650000003</v>
      </c>
      <c r="E17" s="784" t="s">
        <v>357</v>
      </c>
      <c r="F17" s="784">
        <v>3473.328697557562</v>
      </c>
      <c r="G17" s="784">
        <v>49264.461005272249</v>
      </c>
      <c r="H17" s="785">
        <v>25373.611111111109</v>
      </c>
    </row>
    <row r="18" spans="1:8" s="68" customFormat="1" ht="17.100000000000001" customHeight="1" x14ac:dyDescent="0.2">
      <c r="A18" s="120" t="s">
        <v>191</v>
      </c>
      <c r="B18" s="783">
        <v>13359</v>
      </c>
      <c r="C18" s="784">
        <v>47691.681742872723</v>
      </c>
      <c r="D18" s="784">
        <v>44071.790750767541</v>
      </c>
      <c r="E18" s="784" t="s">
        <v>357</v>
      </c>
      <c r="F18" s="784">
        <v>3619.8909921051882</v>
      </c>
      <c r="G18" s="784">
        <v>47563.061158619304</v>
      </c>
      <c r="H18" s="785">
        <v>25202.12222222222</v>
      </c>
    </row>
    <row r="19" spans="1:8" s="68" customFormat="1" ht="17.100000000000001" hidden="1" customHeight="1" x14ac:dyDescent="0.2">
      <c r="A19" s="120" t="s">
        <v>234</v>
      </c>
      <c r="B19" s="783">
        <v>13064.934999999999</v>
      </c>
      <c r="C19" s="784">
        <v>50141.476465590058</v>
      </c>
      <c r="D19" s="784">
        <v>46460.92630570117</v>
      </c>
      <c r="E19" s="784" t="s">
        <v>357</v>
      </c>
      <c r="F19" s="784">
        <v>3680.5501598888895</v>
      </c>
      <c r="G19" s="784">
        <v>46913.707142418185</v>
      </c>
      <c r="H19" s="785">
        <v>24516.507777777781</v>
      </c>
    </row>
    <row r="20" spans="1:8" s="68" customFormat="1" ht="17.100000000000001" hidden="1" customHeight="1" x14ac:dyDescent="0.2">
      <c r="A20" s="120" t="s">
        <v>235</v>
      </c>
      <c r="B20" s="783">
        <v>12467.187000000002</v>
      </c>
      <c r="C20" s="784">
        <v>46001.485897564824</v>
      </c>
      <c r="D20" s="784">
        <v>42397.618898453722</v>
      </c>
      <c r="E20" s="784" t="s">
        <v>357</v>
      </c>
      <c r="F20" s="784">
        <v>3603.866999111111</v>
      </c>
      <c r="G20" s="784">
        <v>45090.650291095648</v>
      </c>
      <c r="H20" s="785">
        <v>24431.539166666666</v>
      </c>
    </row>
    <row r="21" spans="1:8" s="68" customFormat="1" ht="17.100000000000001" hidden="1" customHeight="1" x14ac:dyDescent="0.2">
      <c r="A21" s="120" t="s">
        <v>192</v>
      </c>
      <c r="B21" s="783">
        <v>14269.995801740009</v>
      </c>
      <c r="C21" s="784">
        <v>47358.978267055776</v>
      </c>
      <c r="D21" s="784">
        <v>43275.848133739863</v>
      </c>
      <c r="E21" s="784" t="s">
        <v>357</v>
      </c>
      <c r="F21" s="784">
        <v>4083.1301333159117</v>
      </c>
      <c r="G21" s="784">
        <v>44590.77297911654</v>
      </c>
      <c r="H21" s="785">
        <v>23518.326994027109</v>
      </c>
    </row>
    <row r="22" spans="1:8" s="68" customFormat="1" ht="17.100000000000001" hidden="1" customHeight="1" x14ac:dyDescent="0.2">
      <c r="A22" s="120" t="s">
        <v>193</v>
      </c>
      <c r="B22" s="783">
        <v>14250.280909613321</v>
      </c>
      <c r="C22" s="784">
        <v>45472.236473641569</v>
      </c>
      <c r="D22" s="784">
        <v>41364.03791845496</v>
      </c>
      <c r="E22" s="784" t="s">
        <v>357</v>
      </c>
      <c r="F22" s="784">
        <v>4108.1985551866064</v>
      </c>
      <c r="G22" s="784">
        <v>42472.698445939379</v>
      </c>
      <c r="H22" s="785">
        <v>23851.140291728836</v>
      </c>
    </row>
    <row r="23" spans="1:8" s="68" customFormat="1" ht="17.100000000000001" customHeight="1" x14ac:dyDescent="0.2">
      <c r="A23" s="120" t="s">
        <v>194</v>
      </c>
      <c r="B23" s="783">
        <v>15393.113006005227</v>
      </c>
      <c r="C23" s="784">
        <v>42166.587709676438</v>
      </c>
      <c r="D23" s="784">
        <v>37728.411688985347</v>
      </c>
      <c r="E23" s="784" t="s">
        <v>357</v>
      </c>
      <c r="F23" s="784">
        <v>4438.176020691094</v>
      </c>
      <c r="G23" s="784">
        <v>39528.001291108427</v>
      </c>
      <c r="H23" s="785">
        <v>22998.246964912283</v>
      </c>
    </row>
    <row r="24" spans="1:8" s="68" customFormat="1" ht="17.100000000000001" hidden="1" customHeight="1" x14ac:dyDescent="0.2">
      <c r="A24" s="120" t="s">
        <v>195</v>
      </c>
      <c r="B24" s="783">
        <v>15363.375969723798</v>
      </c>
      <c r="C24" s="784">
        <v>43113.0936070268</v>
      </c>
      <c r="D24" s="784">
        <v>38519.599965757305</v>
      </c>
      <c r="E24" s="784">
        <v>154.72263999881122</v>
      </c>
      <c r="F24" s="784">
        <v>4438.7710012706812</v>
      </c>
      <c r="G24" s="784">
        <v>42032.990364619865</v>
      </c>
      <c r="H24" s="785">
        <v>23041.775508771931</v>
      </c>
    </row>
    <row r="25" spans="1:8" s="68" customFormat="1" ht="17.100000000000001" hidden="1" customHeight="1" x14ac:dyDescent="0.2">
      <c r="A25" s="120" t="s">
        <v>196</v>
      </c>
      <c r="B25" s="783">
        <v>15563.762895275309</v>
      </c>
      <c r="C25" s="784">
        <v>37940.87172950399</v>
      </c>
      <c r="D25" s="784">
        <v>33169.765943024882</v>
      </c>
      <c r="E25" s="784">
        <v>255.75274630509708</v>
      </c>
      <c r="F25" s="784">
        <v>4515.3530401740054</v>
      </c>
      <c r="G25" s="784">
        <v>37107.841070930597</v>
      </c>
      <c r="H25" s="785">
        <v>22776.884219005846</v>
      </c>
    </row>
    <row r="26" spans="1:8" s="68" customFormat="1" ht="17.100000000000001" hidden="1" customHeight="1" x14ac:dyDescent="0.2">
      <c r="A26" s="120" t="s">
        <v>197</v>
      </c>
      <c r="B26" s="783">
        <v>14966.734359021257</v>
      </c>
      <c r="C26" s="784">
        <v>41859.706652711648</v>
      </c>
      <c r="D26" s="784">
        <v>37138.963393310856</v>
      </c>
      <c r="E26" s="784">
        <v>412.43321890290656</v>
      </c>
      <c r="F26" s="784">
        <v>4308.3100404978932</v>
      </c>
      <c r="G26" s="784">
        <v>40857.685792981967</v>
      </c>
      <c r="H26" s="785">
        <v>22116.458485380113</v>
      </c>
    </row>
    <row r="27" spans="1:8" s="68" customFormat="1" ht="17.100000000000001" hidden="1" customHeight="1" x14ac:dyDescent="0.2">
      <c r="A27" s="120" t="s">
        <v>198</v>
      </c>
      <c r="B27" s="783">
        <v>13921.446211204981</v>
      </c>
      <c r="C27" s="784">
        <v>40528.794524406323</v>
      </c>
      <c r="D27" s="784">
        <v>35884.88624429288</v>
      </c>
      <c r="E27" s="784">
        <v>488.89206207636619</v>
      </c>
      <c r="F27" s="784">
        <v>4155.0162180370789</v>
      </c>
      <c r="G27" s="784">
        <v>37788.333902160244</v>
      </c>
      <c r="H27" s="785">
        <v>22042.055948605197</v>
      </c>
    </row>
    <row r="28" spans="1:8" s="68" customFormat="1" ht="17.100000000000001" customHeight="1" x14ac:dyDescent="0.2">
      <c r="A28" s="120" t="s">
        <v>199</v>
      </c>
      <c r="B28" s="783">
        <v>14254.980207500512</v>
      </c>
      <c r="C28" s="784">
        <v>44815.143866478706</v>
      </c>
      <c r="D28" s="784">
        <v>39882.720144251638</v>
      </c>
      <c r="E28" s="784">
        <v>633.94487469331955</v>
      </c>
      <c r="F28" s="784">
        <v>4298.4788475337537</v>
      </c>
      <c r="G28" s="784">
        <v>37199.393084355157</v>
      </c>
      <c r="H28" s="785">
        <v>22118.452250794977</v>
      </c>
    </row>
    <row r="29" spans="1:8" s="68" customFormat="1" ht="17.100000000000001" hidden="1" customHeight="1" x14ac:dyDescent="0.2">
      <c r="A29" s="120" t="s">
        <v>200</v>
      </c>
      <c r="B29" s="783">
        <v>14162.071382547832</v>
      </c>
      <c r="C29" s="784">
        <v>41357.15935525106</v>
      </c>
      <c r="D29" s="784">
        <v>36521.024799914252</v>
      </c>
      <c r="E29" s="784">
        <v>855.24085060000016</v>
      </c>
      <c r="F29" s="784">
        <v>3980.8937047368127</v>
      </c>
      <c r="G29" s="784">
        <v>38881.03024861114</v>
      </c>
      <c r="H29" s="785">
        <v>22009.297639092729</v>
      </c>
    </row>
    <row r="30" spans="1:8" s="68" customFormat="1" ht="17.100000000000001" hidden="1" customHeight="1" x14ac:dyDescent="0.2">
      <c r="A30" s="120" t="s">
        <v>201</v>
      </c>
      <c r="B30" s="783">
        <v>14018.402583101861</v>
      </c>
      <c r="C30" s="784">
        <v>42102.973760268134</v>
      </c>
      <c r="D30" s="784">
        <v>37193.068268815332</v>
      </c>
      <c r="E30" s="784">
        <v>1012.1653647980622</v>
      </c>
      <c r="F30" s="784">
        <v>3897.7401266547354</v>
      </c>
      <c r="G30" s="784">
        <v>37834.269328916795</v>
      </c>
      <c r="H30" s="785">
        <v>22007.574164134036</v>
      </c>
    </row>
    <row r="31" spans="1:8" s="68" customFormat="1" ht="17.100000000000001" hidden="1" customHeight="1" x14ac:dyDescent="0.2">
      <c r="A31" s="120" t="s">
        <v>202</v>
      </c>
      <c r="B31" s="783">
        <v>14322.949159824693</v>
      </c>
      <c r="C31" s="784">
        <v>44676.36496418155</v>
      </c>
      <c r="D31" s="784">
        <v>39607.230347482728</v>
      </c>
      <c r="E31" s="784">
        <v>1109.4972162666666</v>
      </c>
      <c r="F31" s="784">
        <v>3959.6374004321619</v>
      </c>
      <c r="G31" s="784">
        <v>40041.618392868535</v>
      </c>
      <c r="H31" s="785">
        <v>22446.009930262269</v>
      </c>
    </row>
    <row r="32" spans="1:8" s="68" customFormat="1" ht="17.100000000000001" hidden="1" customHeight="1" x14ac:dyDescent="0.2">
      <c r="A32" s="120" t="s">
        <v>203</v>
      </c>
      <c r="B32" s="783">
        <v>13603.831149444446</v>
      </c>
      <c r="C32" s="784">
        <v>40345.810294712945</v>
      </c>
      <c r="D32" s="784">
        <v>35507.722492949324</v>
      </c>
      <c r="E32" s="784">
        <v>1169.0124649999998</v>
      </c>
      <c r="F32" s="784">
        <v>3669.0753367636116</v>
      </c>
      <c r="G32" s="784">
        <v>40817.83959369098</v>
      </c>
      <c r="H32" s="785">
        <v>22438.677844532394</v>
      </c>
    </row>
    <row r="33" spans="1:8" s="68" customFormat="1" ht="17.100000000000001" customHeight="1" x14ac:dyDescent="0.2">
      <c r="A33" s="120" t="s">
        <v>204</v>
      </c>
      <c r="B33" s="783">
        <v>13275.293555555556</v>
      </c>
      <c r="C33" s="784">
        <v>41926.32564062543</v>
      </c>
      <c r="D33" s="784">
        <v>37026.208713825428</v>
      </c>
      <c r="E33" s="784">
        <v>1195.6379243555555</v>
      </c>
      <c r="F33" s="784">
        <v>3704.4790024444451</v>
      </c>
      <c r="G33" s="784">
        <v>39566.388311331735</v>
      </c>
      <c r="H33" s="785">
        <v>22520.003871823672</v>
      </c>
    </row>
    <row r="34" spans="1:8" s="68" customFormat="1" ht="17.100000000000001" customHeight="1" x14ac:dyDescent="0.2">
      <c r="A34" s="120" t="s">
        <v>205</v>
      </c>
      <c r="B34" s="783">
        <v>12578.238081555557</v>
      </c>
      <c r="C34" s="784">
        <v>42316.448728321062</v>
      </c>
      <c r="D34" s="784">
        <v>37641.94641012029</v>
      </c>
      <c r="E34" s="784">
        <v>1218.0566501444446</v>
      </c>
      <c r="F34" s="784">
        <v>3456.4456680563339</v>
      </c>
      <c r="G34" s="784">
        <v>40831.653702871794</v>
      </c>
      <c r="H34" s="785">
        <v>22917.144066946272</v>
      </c>
    </row>
    <row r="35" spans="1:8" s="68" customFormat="1" ht="17.100000000000001" customHeight="1" x14ac:dyDescent="0.2">
      <c r="A35" s="120" t="s">
        <v>206</v>
      </c>
      <c r="B35" s="783">
        <v>12344.432919777777</v>
      </c>
      <c r="C35" s="784">
        <v>43901.361189946612</v>
      </c>
      <c r="D35" s="784">
        <v>39223.369160466726</v>
      </c>
      <c r="E35" s="784">
        <v>1252.1585257000002</v>
      </c>
      <c r="F35" s="784">
        <v>3425.8335037798893</v>
      </c>
      <c r="G35" s="784">
        <v>42708.148207003644</v>
      </c>
      <c r="H35" s="785">
        <v>23078.437329233326</v>
      </c>
    </row>
    <row r="36" spans="1:8" s="68" customFormat="1" ht="17.100000000000001" customHeight="1" x14ac:dyDescent="0.2">
      <c r="A36" s="120" t="s">
        <v>207</v>
      </c>
      <c r="B36" s="783">
        <v>12297.523578000002</v>
      </c>
      <c r="C36" s="784">
        <v>43179.553501444265</v>
      </c>
      <c r="D36" s="784">
        <v>38971.633987910704</v>
      </c>
      <c r="E36" s="784">
        <v>794.6097299999999</v>
      </c>
      <c r="F36" s="784">
        <v>3413.3097835335561</v>
      </c>
      <c r="G36" s="784">
        <v>43068.908210305104</v>
      </c>
      <c r="H36" s="785">
        <v>22679.121055347649</v>
      </c>
    </row>
    <row r="37" spans="1:8" s="68" customFormat="1" ht="17.100000000000001" customHeight="1" x14ac:dyDescent="0.2">
      <c r="A37" s="120" t="s">
        <v>208</v>
      </c>
      <c r="B37" s="783">
        <v>11960.019037999999</v>
      </c>
      <c r="C37" s="784">
        <v>42267.091943119129</v>
      </c>
      <c r="D37" s="784">
        <v>38232.096265111795</v>
      </c>
      <c r="E37" s="784">
        <v>725.15689000000009</v>
      </c>
      <c r="F37" s="784">
        <v>3309.8387880073333</v>
      </c>
      <c r="G37" s="784">
        <v>42182.864666862406</v>
      </c>
      <c r="H37" s="785">
        <v>23081.786879617088</v>
      </c>
    </row>
    <row r="38" spans="1:8" s="68" customFormat="1" ht="10.8" customHeight="1" x14ac:dyDescent="0.2">
      <c r="A38" s="364"/>
      <c r="B38" s="786"/>
      <c r="C38" s="452"/>
      <c r="D38" s="787"/>
      <c r="E38" s="787"/>
      <c r="F38" s="787"/>
      <c r="G38" s="787"/>
      <c r="H38" s="788"/>
    </row>
    <row r="39" spans="1:8" s="68" customFormat="1" ht="28.95" customHeight="1" x14ac:dyDescent="0.2">
      <c r="A39" s="480" t="s">
        <v>491</v>
      </c>
      <c r="B39" s="789">
        <f>(B37-B8)/B8</f>
        <v>7.4536390851603841E-4</v>
      </c>
      <c r="C39" s="790">
        <f>(C37-C8)/C8</f>
        <v>-0.18184724974371613</v>
      </c>
      <c r="D39" s="790">
        <f>(D37-D8)/D8</f>
        <v>-0.21011692212018232</v>
      </c>
      <c r="E39" s="791"/>
      <c r="F39" s="790">
        <f>(F37-F8)/F8</f>
        <v>1.5477291155294814E-2</v>
      </c>
      <c r="G39" s="790">
        <f>(G37-G8)/G8</f>
        <v>-0.19898286336462037</v>
      </c>
      <c r="H39" s="792">
        <f>(H37-H8)/H8</f>
        <v>-6.2784846024503238E-2</v>
      </c>
    </row>
    <row r="40" spans="1:8" s="68" customFormat="1" ht="15" customHeight="1" x14ac:dyDescent="0.2">
      <c r="A40" s="1106" t="s">
        <v>608</v>
      </c>
      <c r="B40" s="1106"/>
      <c r="C40" s="1106"/>
      <c r="D40" s="1106"/>
      <c r="E40" s="793"/>
      <c r="F40" s="793"/>
      <c r="G40" s="794"/>
      <c r="H40" s="794"/>
    </row>
    <row r="41" spans="1:8" s="68" customFormat="1" ht="29.7" hidden="1" customHeight="1" x14ac:dyDescent="0.2">
      <c r="A41" s="1107" t="str">
        <f>A1</f>
        <v>A.4  Niveau und Entwicklung des Endenergieverbrauchs auf den drei Teilmärkten Wärme, Strom und Antriebsstoffe 1990 - 2019</v>
      </c>
      <c r="B41" s="1107"/>
      <c r="C41" s="1107"/>
      <c r="D41" s="1107"/>
      <c r="E41" s="1107"/>
      <c r="F41" s="1107"/>
      <c r="G41" s="1107"/>
      <c r="H41" s="1107"/>
    </row>
    <row r="42" spans="1:8" s="68" customFormat="1" ht="14.7" hidden="1" customHeight="1" x14ac:dyDescent="0.3">
      <c r="A42" s="85" t="str">
        <f>A2</f>
        <v>Stand 01.06.2021</v>
      </c>
      <c r="B42" s="64"/>
      <c r="C42" s="64"/>
      <c r="D42" s="64"/>
      <c r="E42" s="64"/>
      <c r="F42" s="64"/>
      <c r="G42" s="64"/>
      <c r="H42" s="138"/>
    </row>
    <row r="43" spans="1:8" s="68" customFormat="1" ht="12" hidden="1" x14ac:dyDescent="0.25">
      <c r="A43" s="795"/>
      <c r="B43" s="795"/>
      <c r="C43" s="112"/>
      <c r="D43" s="112"/>
      <c r="E43" s="112"/>
      <c r="F43" s="112"/>
      <c r="G43" s="112"/>
      <c r="H43" s="112"/>
    </row>
    <row r="44" spans="1:8" s="68" customFormat="1" ht="12" x14ac:dyDescent="0.25">
      <c r="A44" s="795"/>
      <c r="B44" s="795"/>
      <c r="C44" s="112"/>
      <c r="D44" s="112"/>
      <c r="E44" s="112"/>
      <c r="F44" s="112"/>
      <c r="G44" s="112"/>
      <c r="H44" s="112"/>
    </row>
    <row r="45" spans="1:8" s="68" customFormat="1" x14ac:dyDescent="0.3">
      <c r="A45" s="795"/>
      <c r="B45" s="795"/>
      <c r="C45" s="64"/>
      <c r="D45" s="64"/>
      <c r="E45" s="64"/>
      <c r="F45" s="64"/>
      <c r="G45" s="64"/>
      <c r="H45" s="64"/>
    </row>
    <row r="46" spans="1:8" s="68" customFormat="1" x14ac:dyDescent="0.3">
      <c r="A46" s="795"/>
      <c r="B46" s="795"/>
      <c r="C46" s="64"/>
      <c r="D46" s="64"/>
      <c r="E46" s="64"/>
      <c r="F46" s="64"/>
      <c r="G46" s="64"/>
      <c r="H46" s="64"/>
    </row>
    <row r="47" spans="1:8" s="68" customFormat="1" x14ac:dyDescent="0.3">
      <c r="A47" s="796"/>
      <c r="B47" s="796"/>
      <c r="C47" s="64"/>
      <c r="D47" s="64"/>
      <c r="E47" s="64"/>
      <c r="F47" s="64"/>
      <c r="G47" s="64"/>
      <c r="H47" s="64"/>
    </row>
    <row r="48" spans="1:8" s="68" customFormat="1" x14ac:dyDescent="0.3">
      <c r="A48" s="795"/>
      <c r="B48" s="795"/>
      <c r="C48" s="64"/>
      <c r="D48" s="64"/>
      <c r="E48" s="64"/>
      <c r="F48" s="64"/>
      <c r="G48" s="64"/>
      <c r="H48" s="64"/>
    </row>
    <row r="49" spans="1:8" s="68" customFormat="1" x14ac:dyDescent="0.3">
      <c r="A49" s="795"/>
      <c r="B49" s="795"/>
      <c r="C49" s="64"/>
      <c r="D49" s="64"/>
      <c r="E49" s="64"/>
      <c r="F49" s="64"/>
      <c r="G49" s="64"/>
      <c r="H49" s="64"/>
    </row>
    <row r="50" spans="1:8" x14ac:dyDescent="0.3">
      <c r="A50" s="795"/>
      <c r="B50" s="795"/>
    </row>
    <row r="51" spans="1:8" x14ac:dyDescent="0.3">
      <c r="A51" s="795"/>
      <c r="B51" s="795"/>
    </row>
    <row r="52" spans="1:8" x14ac:dyDescent="0.3">
      <c r="A52" s="795"/>
      <c r="B52" s="795"/>
    </row>
    <row r="53" spans="1:8" ht="22.35" customHeight="1" x14ac:dyDescent="0.3">
      <c r="A53" s="795"/>
      <c r="B53" s="795"/>
    </row>
    <row r="54" spans="1:8" x14ac:dyDescent="0.3">
      <c r="A54" s="795"/>
      <c r="B54" s="795"/>
    </row>
    <row r="55" spans="1:8" x14ac:dyDescent="0.3">
      <c r="A55" s="795"/>
      <c r="B55" s="795"/>
    </row>
    <row r="56" spans="1:8" x14ac:dyDescent="0.3">
      <c r="A56" s="795"/>
      <c r="B56" s="795"/>
    </row>
    <row r="57" spans="1:8" x14ac:dyDescent="0.3">
      <c r="A57" s="795"/>
      <c r="B57" s="795"/>
    </row>
    <row r="58" spans="1:8" x14ac:dyDescent="0.3">
      <c r="A58" s="795"/>
      <c r="B58" s="795"/>
    </row>
    <row r="59" spans="1:8" x14ac:dyDescent="0.3">
      <c r="A59" s="68"/>
      <c r="B59" s="68"/>
    </row>
    <row r="60" spans="1:8" x14ac:dyDescent="0.3">
      <c r="A60" s="64"/>
    </row>
    <row r="61" spans="1:8" x14ac:dyDescent="0.3">
      <c r="A61" s="64"/>
    </row>
    <row r="62" spans="1:8" x14ac:dyDescent="0.3">
      <c r="A62" s="64"/>
    </row>
    <row r="63" spans="1:8" x14ac:dyDescent="0.3">
      <c r="A63" s="64"/>
    </row>
    <row r="64" spans="1:8" x14ac:dyDescent="0.3">
      <c r="A64" s="64"/>
    </row>
    <row r="65" spans="1:1" x14ac:dyDescent="0.3">
      <c r="A65" s="64"/>
    </row>
    <row r="66" spans="1:1" x14ac:dyDescent="0.3">
      <c r="A66" s="64"/>
    </row>
    <row r="67" spans="1:1" x14ac:dyDescent="0.3">
      <c r="A67" s="64"/>
    </row>
    <row r="68" spans="1:1" x14ac:dyDescent="0.3">
      <c r="A68" s="64"/>
    </row>
    <row r="69" spans="1:1" x14ac:dyDescent="0.3">
      <c r="A69" s="64"/>
    </row>
    <row r="70" spans="1:1" x14ac:dyDescent="0.3">
      <c r="A70" s="64"/>
    </row>
    <row r="71" spans="1:1" x14ac:dyDescent="0.3">
      <c r="A71" s="64"/>
    </row>
    <row r="72" spans="1:1" x14ac:dyDescent="0.3">
      <c r="A72" s="64"/>
    </row>
    <row r="73" spans="1:1" x14ac:dyDescent="0.3">
      <c r="A73" s="64"/>
    </row>
    <row r="74" spans="1:1" x14ac:dyDescent="0.3">
      <c r="A74" s="64"/>
    </row>
    <row r="75" spans="1:1" x14ac:dyDescent="0.3">
      <c r="A75" s="64"/>
    </row>
    <row r="76" spans="1:1" x14ac:dyDescent="0.3">
      <c r="A76" s="64"/>
    </row>
    <row r="77" spans="1:1" x14ac:dyDescent="0.3">
      <c r="A77" s="64"/>
    </row>
    <row r="78" spans="1:1" x14ac:dyDescent="0.3">
      <c r="A78" s="64"/>
    </row>
    <row r="80" spans="1:1" x14ac:dyDescent="0.3">
      <c r="A80" s="64"/>
    </row>
    <row r="81" spans="1:1" x14ac:dyDescent="0.3">
      <c r="A81" s="64"/>
    </row>
    <row r="82" spans="1:1" x14ac:dyDescent="0.3">
      <c r="A82" s="64"/>
    </row>
    <row r="83" spans="1:1" x14ac:dyDescent="0.3">
      <c r="A83" s="64"/>
    </row>
  </sheetData>
  <mergeCells count="10">
    <mergeCell ref="A40:D40"/>
    <mergeCell ref="A41:H41"/>
    <mergeCell ref="A1:H1"/>
    <mergeCell ref="A3:A6"/>
    <mergeCell ref="B3:H3"/>
    <mergeCell ref="B4:B5"/>
    <mergeCell ref="C4:F4"/>
    <mergeCell ref="G4:G5"/>
    <mergeCell ref="H4:H5"/>
    <mergeCell ref="B6:H6"/>
  </mergeCells>
  <conditionalFormatting sqref="A7:H39">
    <cfRule type="expression" dxfId="9" priority="1">
      <formula>MOD(ROW(),2)=0</formula>
    </cfRule>
  </conditionalFormatting>
  <hyperlinks>
    <hyperlink ref="H2" location="Inhalt!A94"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showGridLines="0" view="pageLayout" zoomScaleNormal="100" workbookViewId="0">
      <selection activeCell="K16" sqref="K16"/>
    </sheetView>
  </sheetViews>
  <sheetFormatPr baseColWidth="10" defaultColWidth="10.44140625" defaultRowHeight="14.4" x14ac:dyDescent="0.3"/>
  <cols>
    <col min="1" max="1" width="13.5546875" style="114" customWidth="1"/>
    <col min="2" max="6" width="13.5546875" customWidth="1"/>
  </cols>
  <sheetData>
    <row r="1" spans="1:12" ht="29.7" customHeight="1" x14ac:dyDescent="0.3">
      <c r="A1" s="991" t="s">
        <v>609</v>
      </c>
      <c r="B1" s="991"/>
      <c r="C1" s="991"/>
      <c r="D1" s="991"/>
      <c r="E1" s="991"/>
      <c r="F1" s="991"/>
    </row>
    <row r="2" spans="1:12" ht="16.5" customHeight="1" x14ac:dyDescent="0.3">
      <c r="A2" s="115" t="s">
        <v>789</v>
      </c>
      <c r="F2" s="67" t="s">
        <v>156</v>
      </c>
      <c r="G2" s="224"/>
      <c r="H2" s="224"/>
    </row>
    <row r="3" spans="1:12" s="91" customFormat="1" ht="19.2" customHeight="1" x14ac:dyDescent="0.2">
      <c r="A3" s="992" t="s">
        <v>157</v>
      </c>
      <c r="B3" s="995" t="s">
        <v>610</v>
      </c>
      <c r="C3" s="995"/>
      <c r="D3" s="995" t="s">
        <v>611</v>
      </c>
      <c r="E3" s="995" t="s">
        <v>612</v>
      </c>
      <c r="F3" s="995" t="s">
        <v>613</v>
      </c>
      <c r="G3" s="98"/>
      <c r="H3" s="98"/>
    </row>
    <row r="4" spans="1:12" s="91" customFormat="1" ht="30" customHeight="1" x14ac:dyDescent="0.2">
      <c r="A4" s="993"/>
      <c r="B4" s="69" t="s">
        <v>614</v>
      </c>
      <c r="C4" s="69" t="s">
        <v>249</v>
      </c>
      <c r="D4" s="995"/>
      <c r="E4" s="995"/>
      <c r="F4" s="995"/>
      <c r="G4" s="98"/>
      <c r="H4" s="98"/>
    </row>
    <row r="5" spans="1:12" s="91" customFormat="1" ht="19.2" customHeight="1" x14ac:dyDescent="0.2">
      <c r="A5" s="994"/>
      <c r="B5" s="995" t="s">
        <v>241</v>
      </c>
      <c r="C5" s="995"/>
      <c r="D5" s="995"/>
      <c r="E5" s="995"/>
      <c r="F5" s="995"/>
      <c r="G5" s="98"/>
      <c r="H5" s="98"/>
    </row>
    <row r="6" spans="1:12" s="98" customFormat="1" ht="16.5" customHeight="1" x14ac:dyDescent="0.2">
      <c r="A6" s="244"/>
      <c r="B6" s="245"/>
      <c r="C6" s="246"/>
      <c r="D6" s="246"/>
      <c r="E6" s="246"/>
      <c r="F6" s="247"/>
    </row>
    <row r="7" spans="1:12" s="98" customFormat="1" ht="16.5" customHeight="1" x14ac:dyDescent="0.2">
      <c r="A7" s="585">
        <v>1990</v>
      </c>
      <c r="B7" s="249">
        <v>390.83333333333331</v>
      </c>
      <c r="C7" s="213">
        <v>65</v>
      </c>
      <c r="D7" s="213">
        <v>20769.166666666668</v>
      </c>
      <c r="E7" s="213">
        <v>1188.3333333333333</v>
      </c>
      <c r="F7" s="250">
        <v>773.33333333333326</v>
      </c>
      <c r="G7" s="137"/>
      <c r="H7" s="137"/>
      <c r="I7" s="137"/>
      <c r="J7" s="137"/>
      <c r="K7" s="137"/>
      <c r="L7" s="137"/>
    </row>
    <row r="8" spans="1:12" s="98" customFormat="1" ht="16.5" hidden="1" customHeight="1" x14ac:dyDescent="0.2">
      <c r="A8" s="586">
        <v>1991</v>
      </c>
      <c r="B8" s="249">
        <v>415.27777777777777</v>
      </c>
      <c r="C8" s="213">
        <v>68.055555555555557</v>
      </c>
      <c r="D8" s="213">
        <v>20986.388888888887</v>
      </c>
      <c r="E8" s="213">
        <v>893.05555555555554</v>
      </c>
      <c r="F8" s="250">
        <v>759.16666666666663</v>
      </c>
      <c r="G8" s="137"/>
      <c r="H8" s="137"/>
      <c r="I8" s="137"/>
      <c r="J8" s="137"/>
      <c r="K8" s="137"/>
      <c r="L8" s="137"/>
    </row>
    <row r="9" spans="1:12" s="98" customFormat="1" ht="16.5" hidden="1" customHeight="1" x14ac:dyDescent="0.2">
      <c r="A9" s="586">
        <v>1992</v>
      </c>
      <c r="B9" s="249">
        <v>415.27777777777777</v>
      </c>
      <c r="C9" s="213">
        <v>63.055555555555557</v>
      </c>
      <c r="D9" s="213">
        <v>21366.388888888887</v>
      </c>
      <c r="E9" s="213">
        <v>701.66666666666663</v>
      </c>
      <c r="F9" s="250">
        <v>806.66666666666663</v>
      </c>
      <c r="G9" s="137"/>
      <c r="H9" s="137"/>
      <c r="I9" s="137"/>
      <c r="J9" s="137"/>
      <c r="K9" s="137"/>
      <c r="L9" s="137"/>
    </row>
    <row r="10" spans="1:12" s="98" customFormat="1" ht="16.5" hidden="1" customHeight="1" x14ac:dyDescent="0.2">
      <c r="A10" s="586">
        <v>1993</v>
      </c>
      <c r="B10" s="249">
        <v>403.33333333333331</v>
      </c>
      <c r="C10" s="213">
        <v>68.055555555555557</v>
      </c>
      <c r="D10" s="213">
        <v>21956.388888888887</v>
      </c>
      <c r="E10" s="213">
        <v>726.11111111111109</v>
      </c>
      <c r="F10" s="250">
        <v>818.61111111111109</v>
      </c>
      <c r="G10" s="137"/>
      <c r="H10" s="137"/>
      <c r="I10" s="137"/>
      <c r="J10" s="137"/>
      <c r="K10" s="137"/>
      <c r="L10" s="137"/>
    </row>
    <row r="11" spans="1:12" s="98" customFormat="1" ht="16.5" hidden="1" customHeight="1" x14ac:dyDescent="0.2">
      <c r="A11" s="586">
        <v>1994</v>
      </c>
      <c r="B11" s="249">
        <v>415.27777777777777</v>
      </c>
      <c r="C11" s="213">
        <v>56.944444444444443</v>
      </c>
      <c r="D11" s="213">
        <v>21216.388888888887</v>
      </c>
      <c r="E11" s="213">
        <v>759.72222222222217</v>
      </c>
      <c r="F11" s="250">
        <v>783.05555555555554</v>
      </c>
      <c r="G11" s="137"/>
      <c r="H11" s="137"/>
      <c r="I11" s="137"/>
      <c r="J11" s="137"/>
      <c r="K11" s="137"/>
      <c r="L11" s="137"/>
    </row>
    <row r="12" spans="1:12" s="98" customFormat="1" ht="16.5" customHeight="1" x14ac:dyDescent="0.2">
      <c r="A12" s="585">
        <v>1995</v>
      </c>
      <c r="B12" s="249">
        <v>405.83333333333331</v>
      </c>
      <c r="C12" s="213">
        <v>55</v>
      </c>
      <c r="D12" s="213">
        <v>21933.611111111109</v>
      </c>
      <c r="E12" s="213">
        <v>573.61111111111109</v>
      </c>
      <c r="F12" s="250">
        <v>692.22222222222217</v>
      </c>
      <c r="G12" s="137"/>
      <c r="H12" s="137"/>
      <c r="I12" s="137"/>
      <c r="J12" s="137"/>
      <c r="K12" s="137"/>
      <c r="L12" s="137"/>
    </row>
    <row r="13" spans="1:12" s="98" customFormat="1" ht="16.5" hidden="1" customHeight="1" x14ac:dyDescent="0.2">
      <c r="A13" s="586">
        <v>1996</v>
      </c>
      <c r="B13" s="249">
        <v>417.77777777777777</v>
      </c>
      <c r="C13" s="213">
        <v>101.94444444444444</v>
      </c>
      <c r="D13" s="213">
        <v>21693.611111111109</v>
      </c>
      <c r="E13" s="213">
        <v>430.27777777777777</v>
      </c>
      <c r="F13" s="250">
        <v>608.61111111111109</v>
      </c>
      <c r="G13" s="137"/>
      <c r="H13" s="137"/>
      <c r="I13" s="137"/>
      <c r="J13" s="137"/>
      <c r="K13" s="137"/>
      <c r="L13" s="137"/>
    </row>
    <row r="14" spans="1:12" s="98" customFormat="1" ht="16.5" hidden="1" customHeight="1" x14ac:dyDescent="0.2">
      <c r="A14" s="586">
        <v>1997</v>
      </c>
      <c r="B14" s="249">
        <v>393.88888888888886</v>
      </c>
      <c r="C14" s="213">
        <v>123.05555555555556</v>
      </c>
      <c r="D14" s="213">
        <v>21958.333333333332</v>
      </c>
      <c r="E14" s="213">
        <v>478.05555555555554</v>
      </c>
      <c r="F14" s="250">
        <v>465.27777777777777</v>
      </c>
      <c r="G14" s="137"/>
      <c r="H14" s="137"/>
      <c r="I14" s="137"/>
      <c r="J14" s="137"/>
      <c r="K14" s="137"/>
      <c r="L14" s="137"/>
    </row>
    <row r="15" spans="1:12" s="98" customFormat="1" ht="16.5" hidden="1" customHeight="1" x14ac:dyDescent="0.2">
      <c r="A15" s="586">
        <v>1998</v>
      </c>
      <c r="B15" s="249">
        <v>358.05555555555554</v>
      </c>
      <c r="C15" s="213">
        <v>171.94444444444443</v>
      </c>
      <c r="D15" s="213">
        <v>22555.555555555555</v>
      </c>
      <c r="E15" s="213">
        <v>478.05555555555554</v>
      </c>
      <c r="F15" s="250">
        <v>429.72222222222223</v>
      </c>
      <c r="G15" s="137"/>
      <c r="H15" s="137"/>
      <c r="I15" s="137"/>
      <c r="J15" s="137"/>
      <c r="K15" s="137"/>
      <c r="L15" s="137"/>
    </row>
    <row r="16" spans="1:12" s="98" customFormat="1" ht="16.5" hidden="1" customHeight="1" x14ac:dyDescent="0.2">
      <c r="A16" s="585">
        <v>1999</v>
      </c>
      <c r="B16" s="249">
        <v>334.16666666666669</v>
      </c>
      <c r="C16" s="213">
        <v>90</v>
      </c>
      <c r="D16" s="213">
        <v>22937.222222222223</v>
      </c>
      <c r="E16" s="213">
        <v>442.22222222222223</v>
      </c>
      <c r="F16" s="250">
        <v>346.11111111111109</v>
      </c>
      <c r="G16" s="137"/>
      <c r="H16" s="137"/>
      <c r="I16" s="137"/>
      <c r="J16" s="137"/>
      <c r="K16" s="137"/>
      <c r="L16" s="137"/>
    </row>
    <row r="17" spans="1:12" s="98" customFormat="1" ht="16.5" customHeight="1" x14ac:dyDescent="0.2">
      <c r="A17" s="585">
        <v>2000</v>
      </c>
      <c r="B17" s="249">
        <v>322.2</v>
      </c>
      <c r="C17" s="213">
        <v>61</v>
      </c>
      <c r="D17" s="213">
        <v>22670</v>
      </c>
      <c r="E17" s="213">
        <v>490</v>
      </c>
      <c r="F17" s="250">
        <v>322.2</v>
      </c>
      <c r="G17" s="137"/>
      <c r="H17" s="137"/>
      <c r="I17" s="137"/>
      <c r="J17" s="137"/>
      <c r="K17" s="137"/>
      <c r="L17" s="137"/>
    </row>
    <row r="18" spans="1:12" ht="16.5" hidden="1" customHeight="1" x14ac:dyDescent="0.3">
      <c r="A18" s="248">
        <v>2001</v>
      </c>
      <c r="B18" s="249">
        <v>310.26666666666665</v>
      </c>
      <c r="C18" s="213">
        <v>173.19800000000001</v>
      </c>
      <c r="D18" s="213">
        <v>22199.521666666664</v>
      </c>
      <c r="E18" s="213">
        <v>334.59527777777777</v>
      </c>
      <c r="F18" s="250">
        <v>310.26666666666665</v>
      </c>
    </row>
    <row r="19" spans="1:12" ht="16.5" hidden="1" customHeight="1" x14ac:dyDescent="0.3">
      <c r="A19" s="248">
        <v>2002</v>
      </c>
      <c r="B19" s="249">
        <v>298.33333333333331</v>
      </c>
      <c r="C19" s="213">
        <v>163.67400000000001</v>
      </c>
      <c r="D19" s="213">
        <v>22198.226111111111</v>
      </c>
      <c r="E19" s="213">
        <v>358.48416666666662</v>
      </c>
      <c r="F19" s="250">
        <v>274.4666666666667</v>
      </c>
    </row>
    <row r="20" spans="1:12" ht="16.5" hidden="1" customHeight="1" x14ac:dyDescent="0.3">
      <c r="A20" s="248">
        <v>2003</v>
      </c>
      <c r="B20" s="249">
        <v>290.62166447397868</v>
      </c>
      <c r="C20" s="213">
        <v>232.654</v>
      </c>
      <c r="D20" s="213">
        <v>21192.248735448982</v>
      </c>
      <c r="E20" s="213">
        <v>406.2619444444444</v>
      </c>
      <c r="F20" s="250">
        <v>307.27198295776185</v>
      </c>
    </row>
    <row r="21" spans="1:12" ht="16.5" hidden="1" customHeight="1" x14ac:dyDescent="0.3">
      <c r="A21" s="248">
        <v>2004</v>
      </c>
      <c r="B21" s="249">
        <v>280.20843734278947</v>
      </c>
      <c r="C21" s="213">
        <v>123.47</v>
      </c>
      <c r="D21" s="213">
        <v>21322.049045319989</v>
      </c>
      <c r="E21" s="213">
        <v>597.37305555555554</v>
      </c>
      <c r="F21" s="250">
        <v>350.58741459395691</v>
      </c>
    </row>
    <row r="22" spans="1:12" ht="16.5" customHeight="1" x14ac:dyDescent="0.3">
      <c r="A22" s="248">
        <v>2005</v>
      </c>
      <c r="B22" s="249">
        <v>252.27777777777777</v>
      </c>
      <c r="C22" s="213">
        <v>125.017</v>
      </c>
      <c r="D22" s="213">
        <v>20571.556131578949</v>
      </c>
      <c r="E22" s="213">
        <v>501.81749999999994</v>
      </c>
      <c r="F22" s="250">
        <v>378</v>
      </c>
    </row>
    <row r="23" spans="1:12" ht="16.5" hidden="1" customHeight="1" x14ac:dyDescent="0.3">
      <c r="A23" s="248">
        <v>2006</v>
      </c>
      <c r="B23" s="249">
        <v>233.4</v>
      </c>
      <c r="C23" s="213">
        <v>138.45099999999999</v>
      </c>
      <c r="D23" s="213">
        <v>20673.425953216371</v>
      </c>
      <c r="E23" s="213">
        <v>547.09527777777771</v>
      </c>
      <c r="F23" s="250">
        <v>310.80222222222227</v>
      </c>
    </row>
    <row r="24" spans="1:12" ht="16.5" hidden="1" customHeight="1" x14ac:dyDescent="0.3">
      <c r="A24" s="248">
        <v>2007</v>
      </c>
      <c r="B24" s="249">
        <v>229.29555555555552</v>
      </c>
      <c r="C24" s="213">
        <v>131.15799999999999</v>
      </c>
      <c r="D24" s="213">
        <v>20355.664574561404</v>
      </c>
      <c r="E24" s="213">
        <v>677.87305555555554</v>
      </c>
      <c r="F24" s="250">
        <v>193.29999999999998</v>
      </c>
    </row>
    <row r="25" spans="1:12" ht="16.5" hidden="1" customHeight="1" x14ac:dyDescent="0.3">
      <c r="A25" s="248">
        <v>2008</v>
      </c>
      <c r="B25" s="249">
        <v>222.89472222222224</v>
      </c>
      <c r="C25" s="213">
        <v>133.37200000000001</v>
      </c>
      <c r="D25" s="213">
        <v>20020.664985380117</v>
      </c>
      <c r="E25" s="213">
        <v>380.65083333333331</v>
      </c>
      <c r="F25" s="250">
        <v>154.0275</v>
      </c>
    </row>
    <row r="26" spans="1:12" ht="16.5" hidden="1" customHeight="1" x14ac:dyDescent="0.3">
      <c r="A26" s="248">
        <v>2009</v>
      </c>
      <c r="B26" s="249">
        <v>204.6059973342054</v>
      </c>
      <c r="C26" s="213">
        <v>133.36099999999999</v>
      </c>
      <c r="D26" s="213">
        <v>19798.657266410355</v>
      </c>
      <c r="E26" s="213">
        <v>299.04183805389175</v>
      </c>
      <c r="F26" s="250">
        <v>320.39827166954109</v>
      </c>
    </row>
    <row r="27" spans="1:12" ht="16.5" customHeight="1" x14ac:dyDescent="0.3">
      <c r="A27" s="248">
        <v>2010</v>
      </c>
      <c r="B27" s="249">
        <v>209.26761758472117</v>
      </c>
      <c r="C27" s="213">
        <v>187.48600000000002</v>
      </c>
      <c r="D27" s="213">
        <v>19926.989802901327</v>
      </c>
      <c r="E27" s="213">
        <v>253.710327664094</v>
      </c>
      <c r="F27" s="250">
        <v>294.43191048314577</v>
      </c>
    </row>
    <row r="28" spans="1:12" ht="16.5" customHeight="1" x14ac:dyDescent="0.3">
      <c r="A28" s="248">
        <v>2011</v>
      </c>
      <c r="B28" s="249">
        <v>200.87005139870186</v>
      </c>
      <c r="C28" s="213">
        <v>198.13</v>
      </c>
      <c r="D28" s="213">
        <v>19735.797316492466</v>
      </c>
      <c r="E28" s="213">
        <v>183.01429936911512</v>
      </c>
      <c r="F28" s="250">
        <v>295.39713440985571</v>
      </c>
    </row>
    <row r="29" spans="1:12" ht="16.5" customHeight="1" x14ac:dyDescent="0.3">
      <c r="A29" s="248">
        <v>2012</v>
      </c>
      <c r="B29" s="249">
        <v>212.71468565842042</v>
      </c>
      <c r="C29" s="213">
        <v>233.417</v>
      </c>
      <c r="D29" s="213">
        <v>19839.672001795188</v>
      </c>
      <c r="E29" s="213">
        <v>167.82879468470227</v>
      </c>
      <c r="F29" s="250">
        <v>283.6195808778939</v>
      </c>
    </row>
    <row r="30" spans="1:12" ht="16.5" customHeight="1" x14ac:dyDescent="0.3">
      <c r="A30" s="248">
        <v>2013</v>
      </c>
      <c r="B30" s="249">
        <v>201.1340651068617</v>
      </c>
      <c r="C30" s="213">
        <v>196.459</v>
      </c>
      <c r="D30" s="213">
        <v>20395.211912477247</v>
      </c>
      <c r="E30" s="213">
        <v>172.75249567444925</v>
      </c>
      <c r="F30" s="250">
        <v>272.12255867398932</v>
      </c>
    </row>
    <row r="31" spans="1:12" ht="16.5" customHeight="1" x14ac:dyDescent="0.3">
      <c r="A31" s="251">
        <v>2014</v>
      </c>
      <c r="B31" s="252">
        <v>177.41085806070629</v>
      </c>
      <c r="C31" s="213">
        <v>223.29499999999999</v>
      </c>
      <c r="D31" s="213">
        <v>20551.65202788707</v>
      </c>
      <c r="E31" s="213">
        <v>113.93299312801668</v>
      </c>
      <c r="F31" s="250">
        <v>272.02998235974968</v>
      </c>
    </row>
    <row r="32" spans="1:12" ht="16.5" customHeight="1" x14ac:dyDescent="0.3">
      <c r="A32" s="248">
        <v>2015</v>
      </c>
      <c r="B32" s="249">
        <v>188.30029070779466</v>
      </c>
      <c r="C32" s="213">
        <v>196.083</v>
      </c>
      <c r="D32" s="213">
        <v>20720.595121445065</v>
      </c>
      <c r="E32" s="213">
        <v>94.076921087083178</v>
      </c>
      <c r="F32" s="250">
        <v>270.68166789245481</v>
      </c>
    </row>
    <row r="33" spans="1:6" s="64" customFormat="1" ht="16.5" customHeight="1" x14ac:dyDescent="0.3">
      <c r="A33" s="797">
        <v>2016</v>
      </c>
      <c r="B33" s="249">
        <v>199.90696469332337</v>
      </c>
      <c r="C33" s="213">
        <v>219.73699999999997</v>
      </c>
      <c r="D33" s="213">
        <v>21191.628866333085</v>
      </c>
      <c r="E33" s="213">
        <v>64.971133095759299</v>
      </c>
      <c r="F33" s="250">
        <v>258.70313077959491</v>
      </c>
    </row>
    <row r="34" spans="1:6" s="64" customFormat="1" ht="16.5" customHeight="1" x14ac:dyDescent="0.3">
      <c r="A34" s="797">
        <v>2017</v>
      </c>
      <c r="B34" s="249">
        <v>211.66320900052347</v>
      </c>
      <c r="C34" s="213">
        <v>181.94399999999999</v>
      </c>
      <c r="D34" s="213">
        <v>21390.829152619877</v>
      </c>
      <c r="E34" s="213">
        <v>52.434519566953036</v>
      </c>
      <c r="F34" s="250">
        <v>246.94041050061071</v>
      </c>
    </row>
    <row r="35" spans="1:6" s="64" customFormat="1" ht="16.5" customHeight="1" x14ac:dyDescent="0.3">
      <c r="A35" s="797">
        <v>2018</v>
      </c>
      <c r="B35" s="249">
        <v>199.78079835322072</v>
      </c>
      <c r="C35" s="213">
        <v>211.13499999999999</v>
      </c>
      <c r="D35" s="213">
        <v>20870.276185082559</v>
      </c>
      <c r="E35" s="213">
        <v>133.23853261111111</v>
      </c>
      <c r="F35" s="250">
        <v>266.06356135673025</v>
      </c>
    </row>
    <row r="36" spans="1:6" s="64" customFormat="1" ht="16.5" customHeight="1" x14ac:dyDescent="0.3">
      <c r="A36" s="798">
        <v>2019</v>
      </c>
      <c r="B36" s="355">
        <v>211.31971038867391</v>
      </c>
      <c r="C36" s="356">
        <v>167.35</v>
      </c>
      <c r="D36" s="356">
        <v>21144.898436621803</v>
      </c>
      <c r="E36" s="356">
        <v>70.832155111111092</v>
      </c>
      <c r="F36" s="427">
        <v>251.91872259906086</v>
      </c>
    </row>
    <row r="37" spans="1:6" ht="107.4" hidden="1" customHeight="1" x14ac:dyDescent="0.3">
      <c r="A37"/>
    </row>
    <row r="38" spans="1:6" ht="35.700000000000003" hidden="1" customHeight="1" x14ac:dyDescent="0.3">
      <c r="A38" s="991" t="str">
        <f>A1</f>
        <v>A.5  Endenergieverbrauch im Verkehrssektor nach Verkehrsträgern 
1990 - 2019</v>
      </c>
      <c r="B38" s="991"/>
      <c r="C38" s="991"/>
      <c r="D38" s="991"/>
      <c r="E38" s="991"/>
      <c r="F38" s="991"/>
    </row>
    <row r="39" spans="1:6" hidden="1" x14ac:dyDescent="0.3">
      <c r="A39" s="85" t="str">
        <f>A2</f>
        <v>Stand 01.06.2021</v>
      </c>
      <c r="F39" s="67"/>
    </row>
  </sheetData>
  <mergeCells count="8">
    <mergeCell ref="A38:F38"/>
    <mergeCell ref="A1:F1"/>
    <mergeCell ref="A3:A5"/>
    <mergeCell ref="B3:C3"/>
    <mergeCell ref="D3:D4"/>
    <mergeCell ref="E3:E4"/>
    <mergeCell ref="F3:F4"/>
    <mergeCell ref="B5:F5"/>
  </mergeCells>
  <conditionalFormatting sqref="A6:F36">
    <cfRule type="expression" dxfId="8" priority="1">
      <formula>MOD(ROW(),2)=0</formula>
    </cfRule>
  </conditionalFormatting>
  <hyperlinks>
    <hyperlink ref="F2" location="Inhalt!A96"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showGridLines="0" view="pageLayout" zoomScaleNormal="100" workbookViewId="0">
      <selection activeCell="K16" sqref="K16"/>
    </sheetView>
  </sheetViews>
  <sheetFormatPr baseColWidth="10" defaultColWidth="10.44140625" defaultRowHeight="14.4" x14ac:dyDescent="0.3"/>
  <cols>
    <col min="1" max="1" width="11.5546875" style="114" customWidth="1"/>
    <col min="2" max="2" width="12.33203125" style="114" customWidth="1"/>
    <col min="3" max="7" width="12.33203125" customWidth="1"/>
  </cols>
  <sheetData>
    <row r="1" spans="1:12" ht="35.700000000000003" customHeight="1" x14ac:dyDescent="0.3">
      <c r="A1" s="991" t="s">
        <v>615</v>
      </c>
      <c r="B1" s="991"/>
      <c r="C1" s="991"/>
      <c r="D1" s="991"/>
      <c r="E1" s="991"/>
      <c r="F1" s="991"/>
      <c r="G1" s="991"/>
    </row>
    <row r="2" spans="1:12" x14ac:dyDescent="0.3">
      <c r="A2" s="115" t="s">
        <v>789</v>
      </c>
      <c r="B2" s="85"/>
      <c r="F2" s="67"/>
      <c r="G2" s="67" t="s">
        <v>156</v>
      </c>
    </row>
    <row r="3" spans="1:12" s="91" customFormat="1" ht="29.7" customHeight="1" x14ac:dyDescent="0.2">
      <c r="A3" s="995" t="s">
        <v>157</v>
      </c>
      <c r="B3" s="997" t="s">
        <v>611</v>
      </c>
      <c r="C3" s="998"/>
      <c r="D3" s="998"/>
      <c r="E3" s="998"/>
      <c r="F3" s="998"/>
      <c r="G3" s="999"/>
    </row>
    <row r="4" spans="1:12" s="91" customFormat="1" ht="29.7" customHeight="1" x14ac:dyDescent="0.2">
      <c r="A4" s="995"/>
      <c r="B4" s="799" t="s">
        <v>366</v>
      </c>
      <c r="C4" s="799" t="s">
        <v>616</v>
      </c>
      <c r="D4" s="799" t="s">
        <v>617</v>
      </c>
      <c r="E4" s="799" t="s">
        <v>618</v>
      </c>
      <c r="F4" s="799" t="s">
        <v>321</v>
      </c>
      <c r="G4" s="799" t="s">
        <v>379</v>
      </c>
    </row>
    <row r="5" spans="1:12" s="91" customFormat="1" ht="23.1" customHeight="1" x14ac:dyDescent="0.2">
      <c r="A5" s="995"/>
      <c r="B5" s="997" t="s">
        <v>241</v>
      </c>
      <c r="C5" s="998"/>
      <c r="D5" s="998"/>
      <c r="E5" s="998"/>
      <c r="F5" s="998"/>
      <c r="G5" s="999"/>
    </row>
    <row r="6" spans="1:12" s="98" customFormat="1" ht="17.7" customHeight="1" x14ac:dyDescent="0.2">
      <c r="A6" s="510"/>
      <c r="B6" s="800"/>
      <c r="C6" s="213"/>
      <c r="D6" s="213"/>
      <c r="E6" s="213"/>
      <c r="F6" s="213"/>
      <c r="G6" s="801"/>
    </row>
    <row r="7" spans="1:12" s="98" customFormat="1" ht="17.7" customHeight="1" x14ac:dyDescent="0.2">
      <c r="A7" s="576">
        <v>1990</v>
      </c>
      <c r="B7" s="252">
        <v>20834.166666666668</v>
      </c>
      <c r="C7" s="213">
        <v>11993.333333333334</v>
      </c>
      <c r="D7" s="213">
        <v>8775.8333333333339</v>
      </c>
      <c r="E7" s="213">
        <v>0</v>
      </c>
      <c r="F7" s="213">
        <v>0</v>
      </c>
      <c r="G7" s="801">
        <v>65</v>
      </c>
      <c r="H7" s="137"/>
      <c r="I7" s="137"/>
      <c r="J7" s="137"/>
      <c r="K7" s="137"/>
      <c r="L7" s="137"/>
    </row>
    <row r="8" spans="1:12" s="98" customFormat="1" ht="17.7" hidden="1" customHeight="1" x14ac:dyDescent="0.2">
      <c r="A8" s="577">
        <v>1991</v>
      </c>
      <c r="B8" s="252">
        <v>21054.444444444445</v>
      </c>
      <c r="C8" s="213">
        <v>11793.055555555555</v>
      </c>
      <c r="D8" s="213">
        <v>9193.3333333333339</v>
      </c>
      <c r="E8" s="213">
        <v>0</v>
      </c>
      <c r="F8" s="213">
        <v>0</v>
      </c>
      <c r="G8" s="801">
        <v>68.055555555555557</v>
      </c>
      <c r="H8" s="137"/>
      <c r="I8" s="137"/>
      <c r="J8" s="137"/>
      <c r="K8" s="137"/>
      <c r="L8" s="137"/>
    </row>
    <row r="9" spans="1:12" s="98" customFormat="1" ht="17.7" hidden="1" customHeight="1" x14ac:dyDescent="0.2">
      <c r="A9" s="577">
        <v>1992</v>
      </c>
      <c r="B9" s="252">
        <v>21429.444444444445</v>
      </c>
      <c r="C9" s="213">
        <v>11805</v>
      </c>
      <c r="D9" s="213">
        <v>9561.3888888888887</v>
      </c>
      <c r="E9" s="213">
        <v>0</v>
      </c>
      <c r="F9" s="213">
        <v>0</v>
      </c>
      <c r="G9" s="801">
        <v>63.055555555555557</v>
      </c>
      <c r="H9" s="137"/>
      <c r="I9" s="137"/>
      <c r="J9" s="137"/>
      <c r="K9" s="137"/>
      <c r="L9" s="137"/>
    </row>
    <row r="10" spans="1:12" s="98" customFormat="1" ht="17.7" hidden="1" customHeight="1" x14ac:dyDescent="0.2">
      <c r="A10" s="577">
        <v>1993</v>
      </c>
      <c r="B10" s="252">
        <v>22024.444444444445</v>
      </c>
      <c r="C10" s="213">
        <v>12264.722222222223</v>
      </c>
      <c r="D10" s="213">
        <v>9691.6666666666661</v>
      </c>
      <c r="E10" s="213">
        <v>0</v>
      </c>
      <c r="F10" s="213">
        <v>0</v>
      </c>
      <c r="G10" s="801">
        <v>68.055555555555557</v>
      </c>
      <c r="H10" s="137"/>
      <c r="I10" s="137"/>
      <c r="J10" s="137"/>
      <c r="K10" s="137"/>
      <c r="L10" s="137"/>
    </row>
    <row r="11" spans="1:12" s="98" customFormat="1" ht="17.7" hidden="1" customHeight="1" x14ac:dyDescent="0.2">
      <c r="A11" s="577">
        <v>1994</v>
      </c>
      <c r="B11" s="252">
        <v>21273.333333333336</v>
      </c>
      <c r="C11" s="213">
        <v>11430</v>
      </c>
      <c r="D11" s="213">
        <v>9786.3888888888887</v>
      </c>
      <c r="E11" s="213">
        <v>0</v>
      </c>
      <c r="F11" s="213">
        <v>0</v>
      </c>
      <c r="G11" s="801">
        <v>56.944444444444443</v>
      </c>
      <c r="H11" s="137"/>
      <c r="I11" s="137"/>
      <c r="J11" s="137"/>
      <c r="K11" s="137"/>
      <c r="L11" s="137"/>
    </row>
    <row r="12" spans="1:12" s="98" customFormat="1" ht="17.7" customHeight="1" x14ac:dyDescent="0.2">
      <c r="A12" s="576">
        <v>1995</v>
      </c>
      <c r="B12" s="252">
        <v>21988.611111111109</v>
      </c>
      <c r="C12" s="213">
        <v>11587.5</v>
      </c>
      <c r="D12" s="213">
        <v>10346.111111111111</v>
      </c>
      <c r="E12" s="213">
        <v>0</v>
      </c>
      <c r="F12" s="213">
        <v>0</v>
      </c>
      <c r="G12" s="801">
        <v>55</v>
      </c>
      <c r="H12" s="137"/>
      <c r="I12" s="137"/>
      <c r="J12" s="137"/>
      <c r="K12" s="137"/>
      <c r="L12" s="137"/>
    </row>
    <row r="13" spans="1:12" s="98" customFormat="1" ht="17.7" hidden="1" customHeight="1" x14ac:dyDescent="0.2">
      <c r="A13" s="577">
        <v>1996</v>
      </c>
      <c r="B13" s="252">
        <v>21795.555555555555</v>
      </c>
      <c r="C13" s="213">
        <v>11490.555555555555</v>
      </c>
      <c r="D13" s="213">
        <v>10203.055555555555</v>
      </c>
      <c r="E13" s="213">
        <v>0</v>
      </c>
      <c r="F13" s="213">
        <v>0</v>
      </c>
      <c r="G13" s="801">
        <v>101.94444444444444</v>
      </c>
      <c r="H13" s="137"/>
      <c r="I13" s="137"/>
      <c r="J13" s="137"/>
      <c r="K13" s="137"/>
      <c r="L13" s="137"/>
    </row>
    <row r="14" spans="1:12" s="98" customFormat="1" ht="17.7" hidden="1" customHeight="1" x14ac:dyDescent="0.2">
      <c r="A14" s="577">
        <v>1997</v>
      </c>
      <c r="B14" s="252">
        <v>22081.388888888891</v>
      </c>
      <c r="C14" s="213">
        <v>11635.833333333334</v>
      </c>
      <c r="D14" s="213">
        <v>10322.5</v>
      </c>
      <c r="E14" s="213">
        <v>0</v>
      </c>
      <c r="F14" s="213">
        <v>0</v>
      </c>
      <c r="G14" s="801">
        <v>123.05555555555556</v>
      </c>
      <c r="H14" s="137"/>
      <c r="I14" s="137"/>
      <c r="J14" s="137"/>
      <c r="K14" s="137"/>
      <c r="L14" s="137"/>
    </row>
    <row r="15" spans="1:12" s="98" customFormat="1" ht="17.7" hidden="1" customHeight="1" x14ac:dyDescent="0.2">
      <c r="A15" s="577">
        <v>1998</v>
      </c>
      <c r="B15" s="252">
        <v>22727.5</v>
      </c>
      <c r="C15" s="213">
        <v>11696.111111111111</v>
      </c>
      <c r="D15" s="213">
        <v>10859.444444444443</v>
      </c>
      <c r="E15" s="213">
        <v>0</v>
      </c>
      <c r="F15" s="213">
        <v>0</v>
      </c>
      <c r="G15" s="801">
        <v>171.94444444444443</v>
      </c>
      <c r="H15" s="137"/>
      <c r="I15" s="137"/>
      <c r="J15" s="137"/>
      <c r="K15" s="137"/>
      <c r="L15" s="137"/>
    </row>
    <row r="16" spans="1:12" s="98" customFormat="1" ht="17.7" hidden="1" customHeight="1" x14ac:dyDescent="0.2">
      <c r="A16" s="576">
        <v>1999</v>
      </c>
      <c r="B16" s="252">
        <v>23027.222222222219</v>
      </c>
      <c r="C16" s="213">
        <v>11684.166666666666</v>
      </c>
      <c r="D16" s="213">
        <v>11253.055555555555</v>
      </c>
      <c r="E16" s="213">
        <v>0</v>
      </c>
      <c r="F16" s="213">
        <v>0</v>
      </c>
      <c r="G16" s="801">
        <v>90</v>
      </c>
      <c r="H16" s="137"/>
      <c r="I16" s="137"/>
      <c r="J16" s="137"/>
      <c r="K16" s="137"/>
      <c r="L16" s="137"/>
    </row>
    <row r="17" spans="1:12" s="98" customFormat="1" ht="17.7" customHeight="1" x14ac:dyDescent="0.2">
      <c r="A17" s="576">
        <v>2000</v>
      </c>
      <c r="B17" s="252">
        <v>22731</v>
      </c>
      <c r="C17" s="213">
        <v>11333.333333333334</v>
      </c>
      <c r="D17" s="213">
        <v>11336.666666666666</v>
      </c>
      <c r="E17" s="213">
        <v>0</v>
      </c>
      <c r="F17" s="213">
        <v>0</v>
      </c>
      <c r="G17" s="801">
        <v>61</v>
      </c>
      <c r="H17" s="137"/>
      <c r="I17" s="137"/>
      <c r="J17" s="137"/>
      <c r="K17" s="137"/>
      <c r="L17" s="137"/>
    </row>
    <row r="18" spans="1:12" ht="17.7" hidden="1" customHeight="1" x14ac:dyDescent="0.3">
      <c r="A18" s="251">
        <v>2001</v>
      </c>
      <c r="B18" s="252">
        <v>22372.719666666668</v>
      </c>
      <c r="C18" s="213">
        <v>10958.321666666667</v>
      </c>
      <c r="D18" s="213">
        <v>11241.199999999999</v>
      </c>
      <c r="E18" s="213">
        <v>0</v>
      </c>
      <c r="F18" s="213">
        <v>0</v>
      </c>
      <c r="G18" s="801">
        <v>173.19800000000001</v>
      </c>
    </row>
    <row r="19" spans="1:12" ht="17.7" hidden="1" customHeight="1" x14ac:dyDescent="0.3">
      <c r="A19" s="251">
        <v>2002</v>
      </c>
      <c r="B19" s="252">
        <v>22361.90011111111</v>
      </c>
      <c r="C19" s="213">
        <v>10861.559444444445</v>
      </c>
      <c r="D19" s="213">
        <v>11336.666666666666</v>
      </c>
      <c r="E19" s="213">
        <v>0</v>
      </c>
      <c r="F19" s="213">
        <v>0</v>
      </c>
      <c r="G19" s="801">
        <v>163.67400000000001</v>
      </c>
    </row>
    <row r="20" spans="1:12" ht="17.7" hidden="1" customHeight="1" x14ac:dyDescent="0.3">
      <c r="A20" s="251">
        <v>2003</v>
      </c>
      <c r="B20" s="252">
        <v>21424.902735448984</v>
      </c>
      <c r="C20" s="213">
        <v>9833.4608333333344</v>
      </c>
      <c r="D20" s="213">
        <v>11086.066666666668</v>
      </c>
      <c r="E20" s="213">
        <v>0</v>
      </c>
      <c r="F20" s="213">
        <v>272.7212354489813</v>
      </c>
      <c r="G20" s="801">
        <v>232.654</v>
      </c>
    </row>
    <row r="21" spans="1:12" ht="17.7" hidden="1" customHeight="1" x14ac:dyDescent="0.3">
      <c r="A21" s="251">
        <v>2004</v>
      </c>
      <c r="B21" s="252">
        <v>21445.519045319987</v>
      </c>
      <c r="C21" s="213">
        <v>9458.5072222222207</v>
      </c>
      <c r="D21" s="213">
        <v>11479.866666666667</v>
      </c>
      <c r="E21" s="213">
        <v>12.754444444444443</v>
      </c>
      <c r="F21" s="213">
        <v>370.92071198665582</v>
      </c>
      <c r="G21" s="801">
        <v>123.47</v>
      </c>
    </row>
    <row r="22" spans="1:12" ht="17.7" customHeight="1" x14ac:dyDescent="0.3">
      <c r="A22" s="251">
        <v>2005</v>
      </c>
      <c r="B22" s="252">
        <v>20696.573131578949</v>
      </c>
      <c r="C22" s="213">
        <v>8660.2188888888886</v>
      </c>
      <c r="D22" s="213">
        <v>11109.933333333334</v>
      </c>
      <c r="E22" s="213">
        <v>43.903909356725151</v>
      </c>
      <c r="F22" s="213">
        <v>757.5</v>
      </c>
      <c r="G22" s="801">
        <v>125.017</v>
      </c>
    </row>
    <row r="23" spans="1:12" ht="17.7" hidden="1" customHeight="1" x14ac:dyDescent="0.3">
      <c r="A23" s="251">
        <v>2006</v>
      </c>
      <c r="B23" s="252">
        <v>20811.876953216375</v>
      </c>
      <c r="C23" s="213">
        <v>8037.3120833333323</v>
      </c>
      <c r="D23" s="213">
        <v>11100.386666666667</v>
      </c>
      <c r="E23" s="213">
        <v>87.949425438596492</v>
      </c>
      <c r="F23" s="213">
        <v>1447.7777777777778</v>
      </c>
      <c r="G23" s="801">
        <v>138.45099999999999</v>
      </c>
    </row>
    <row r="24" spans="1:12" ht="17.7" hidden="1" customHeight="1" x14ac:dyDescent="0.3">
      <c r="A24" s="251">
        <v>2007</v>
      </c>
      <c r="B24" s="252">
        <v>20486.8225745614</v>
      </c>
      <c r="C24" s="213">
        <v>7621.2345277777777</v>
      </c>
      <c r="D24" s="213">
        <v>11057.426666666668</v>
      </c>
      <c r="E24" s="213">
        <v>100.89226900584795</v>
      </c>
      <c r="F24" s="213">
        <v>1576.1111111111111</v>
      </c>
      <c r="G24" s="801">
        <v>131.15799999999999</v>
      </c>
    </row>
    <row r="25" spans="1:12" ht="17.7" hidden="1" customHeight="1" x14ac:dyDescent="0.3">
      <c r="A25" s="251">
        <v>2008</v>
      </c>
      <c r="B25" s="252">
        <v>20154.03698538012</v>
      </c>
      <c r="C25" s="213">
        <v>7241.4428055555554</v>
      </c>
      <c r="D25" s="213">
        <v>11286.546666666669</v>
      </c>
      <c r="E25" s="213">
        <v>236.10662426900586</v>
      </c>
      <c r="F25" s="213">
        <v>1256.568888888889</v>
      </c>
      <c r="G25" s="801">
        <v>133.37200000000001</v>
      </c>
    </row>
    <row r="26" spans="1:12" ht="17.7" hidden="1" customHeight="1" x14ac:dyDescent="0.3">
      <c r="A26" s="251">
        <v>2009</v>
      </c>
      <c r="B26" s="252">
        <v>19932.01826641036</v>
      </c>
      <c r="C26" s="213">
        <v>6984.870360678804</v>
      </c>
      <c r="D26" s="213">
        <v>11334.970571741438</v>
      </c>
      <c r="E26" s="213">
        <v>372.6393633167836</v>
      </c>
      <c r="F26" s="213">
        <v>1106.1769706733317</v>
      </c>
      <c r="G26" s="801">
        <v>133.36099999999999</v>
      </c>
    </row>
    <row r="27" spans="1:12" ht="17.7" customHeight="1" x14ac:dyDescent="0.3">
      <c r="A27" s="251">
        <v>2010</v>
      </c>
      <c r="B27" s="252">
        <v>20114.475802901328</v>
      </c>
      <c r="C27" s="213">
        <v>6639.3723733313182</v>
      </c>
      <c r="D27" s="213">
        <v>11794.522423239103</v>
      </c>
      <c r="E27" s="213">
        <v>340.49788692982452</v>
      </c>
      <c r="F27" s="213">
        <v>1151.9860082899734</v>
      </c>
      <c r="G27" s="801">
        <v>188.09711111111113</v>
      </c>
    </row>
    <row r="28" spans="1:12" ht="17.7" customHeight="1" x14ac:dyDescent="0.3">
      <c r="A28" s="251">
        <v>2011</v>
      </c>
      <c r="B28" s="252">
        <v>19933.927316492463</v>
      </c>
      <c r="C28" s="213">
        <v>6557.0788340941499</v>
      </c>
      <c r="D28" s="213">
        <v>11855.411840476878</v>
      </c>
      <c r="E28" s="213">
        <v>235.84403866959065</v>
      </c>
      <c r="F28" s="213">
        <v>1086.8014921407334</v>
      </c>
      <c r="G28" s="801">
        <v>198.79111111111109</v>
      </c>
    </row>
    <row r="29" spans="1:12" ht="17.7" customHeight="1" x14ac:dyDescent="0.3">
      <c r="A29" s="251">
        <v>2012</v>
      </c>
      <c r="B29" s="252">
        <v>20073.08900179519</v>
      </c>
      <c r="C29" s="213">
        <v>6186.7099506089407</v>
      </c>
      <c r="D29" s="213">
        <v>12256.0391354937</v>
      </c>
      <c r="E29" s="213">
        <v>245.19855939847849</v>
      </c>
      <c r="F29" s="213">
        <v>1150.8688007385144</v>
      </c>
      <c r="G29" s="801">
        <v>234.27255555555556</v>
      </c>
    </row>
    <row r="30" spans="1:12" ht="17.7" customHeight="1" x14ac:dyDescent="0.3">
      <c r="A30" s="251">
        <v>2013</v>
      </c>
      <c r="B30" s="252">
        <v>20591.670912477246</v>
      </c>
      <c r="C30" s="213">
        <v>6119.0874608475651</v>
      </c>
      <c r="D30" s="213">
        <v>12975.955433072035</v>
      </c>
      <c r="E30" s="213">
        <v>250.4886005770995</v>
      </c>
      <c r="F30" s="213">
        <v>1048.4609735361009</v>
      </c>
      <c r="G30" s="801">
        <v>197.67844444444444</v>
      </c>
    </row>
    <row r="31" spans="1:12" ht="17.7" customHeight="1" x14ac:dyDescent="0.3">
      <c r="A31" s="251">
        <v>2014</v>
      </c>
      <c r="B31" s="252">
        <v>20774.947027887072</v>
      </c>
      <c r="C31" s="213">
        <v>6225.2030450416523</v>
      </c>
      <c r="D31" s="213">
        <v>13032.900237849866</v>
      </c>
      <c r="E31" s="213">
        <v>236.51517185392248</v>
      </c>
      <c r="F31" s="213">
        <v>1056.1780175860729</v>
      </c>
      <c r="G31" s="801">
        <v>224.15055555555554</v>
      </c>
    </row>
    <row r="32" spans="1:12" ht="17.7" customHeight="1" x14ac:dyDescent="0.3">
      <c r="A32" s="251">
        <v>2015</v>
      </c>
      <c r="B32" s="252">
        <v>20916.678121445064</v>
      </c>
      <c r="C32" s="213">
        <v>5990.579920650287</v>
      </c>
      <c r="D32" s="213">
        <v>13523.713547880041</v>
      </c>
      <c r="E32" s="213">
        <v>213.70510629622947</v>
      </c>
      <c r="F32" s="213">
        <v>990.17154661850464</v>
      </c>
      <c r="G32" s="801">
        <v>198.50800000000001</v>
      </c>
    </row>
    <row r="33" spans="1:7" ht="17.7" customHeight="1" x14ac:dyDescent="0.3">
      <c r="A33" s="251">
        <v>2016</v>
      </c>
      <c r="B33" s="252">
        <v>21411.365866333086</v>
      </c>
      <c r="C33" s="213">
        <v>5988.3267421571318</v>
      </c>
      <c r="D33" s="213">
        <v>14001.720526299425</v>
      </c>
      <c r="E33" s="213">
        <v>203.94015486793083</v>
      </c>
      <c r="F33" s="213">
        <v>994.25255411971114</v>
      </c>
      <c r="G33" s="801">
        <v>223.12588888888885</v>
      </c>
    </row>
    <row r="34" spans="1:7" ht="17.7" customHeight="1" x14ac:dyDescent="0.3">
      <c r="A34" s="251">
        <v>2017</v>
      </c>
      <c r="B34" s="252">
        <v>21572.773152619877</v>
      </c>
      <c r="C34" s="213">
        <v>6018.2688547867419</v>
      </c>
      <c r="D34" s="213">
        <v>14206.193097332167</v>
      </c>
      <c r="E34" s="213">
        <v>153.70361380189198</v>
      </c>
      <c r="F34" s="213">
        <v>1007.763586699076</v>
      </c>
      <c r="G34" s="801">
        <v>186.84399999999999</v>
      </c>
    </row>
    <row r="35" spans="1:7" ht="17.7" customHeight="1" x14ac:dyDescent="0.3">
      <c r="A35" s="251">
        <v>2018</v>
      </c>
      <c r="B35" s="252">
        <v>21081.411185082557</v>
      </c>
      <c r="C35" s="213">
        <v>6040.0815206011921</v>
      </c>
      <c r="D35" s="213">
        <v>13568.010921582723</v>
      </c>
      <c r="E35" s="213">
        <v>205.25871961379312</v>
      </c>
      <c r="F35" s="213">
        <v>1049.6916899515156</v>
      </c>
      <c r="G35" s="801">
        <v>218.36833333333331</v>
      </c>
    </row>
    <row r="36" spans="1:7" ht="17.7" customHeight="1" x14ac:dyDescent="0.3">
      <c r="A36" s="802">
        <v>2019</v>
      </c>
      <c r="B36" s="803">
        <v>21312.248436621801</v>
      </c>
      <c r="C36" s="804">
        <v>6101.0438331657961</v>
      </c>
      <c r="D36" s="804">
        <v>13721.526286837676</v>
      </c>
      <c r="E36" s="804">
        <v>189.95849044877465</v>
      </c>
      <c r="F36" s="804">
        <v>1121.77815950289</v>
      </c>
      <c r="G36" s="805">
        <v>177.94166666666666</v>
      </c>
    </row>
    <row r="37" spans="1:7" ht="42" hidden="1" customHeight="1" x14ac:dyDescent="0.3">
      <c r="A37"/>
      <c r="B37"/>
    </row>
    <row r="38" spans="1:7" ht="35.700000000000003" hidden="1" customHeight="1" x14ac:dyDescent="0.3">
      <c r="A38" s="991" t="str">
        <f>A1</f>
        <v>A.5a  Endenergieverbrauch im Straßenverkehr nach Kraftstoff- und Antriebsarten 1990 - 2019</v>
      </c>
      <c r="B38" s="991"/>
      <c r="C38" s="991"/>
      <c r="D38" s="991"/>
      <c r="E38" s="991"/>
      <c r="F38" s="991"/>
      <c r="G38" s="991"/>
    </row>
    <row r="39" spans="1:7" hidden="1" x14ac:dyDescent="0.3">
      <c r="A39" s="85" t="str">
        <f>A2</f>
        <v>Stand 01.06.2021</v>
      </c>
      <c r="B39" s="85"/>
      <c r="F39" s="67"/>
      <c r="G39" s="67" t="s">
        <v>156</v>
      </c>
    </row>
  </sheetData>
  <mergeCells count="5">
    <mergeCell ref="A1:G1"/>
    <mergeCell ref="A3:A5"/>
    <mergeCell ref="B3:G3"/>
    <mergeCell ref="B5:G5"/>
    <mergeCell ref="A38:G38"/>
  </mergeCells>
  <conditionalFormatting sqref="A6:G36">
    <cfRule type="expression" dxfId="7" priority="1">
      <formula>MOD(ROW(),2)=1</formula>
    </cfRule>
  </conditionalFormatting>
  <hyperlinks>
    <hyperlink ref="G39" location="Inhalt!A91" display="zurück"/>
    <hyperlink ref="G2" location="Inhalt!A98"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2"/>
  <sheetViews>
    <sheetView showGridLines="0" view="pageLayout" topLeftCell="A12" zoomScaleNormal="100" workbookViewId="0">
      <selection activeCell="A48" sqref="A48"/>
    </sheetView>
  </sheetViews>
  <sheetFormatPr baseColWidth="10" defaultColWidth="10.44140625" defaultRowHeight="14.4" x14ac:dyDescent="0.3"/>
  <cols>
    <col min="1" max="1" width="21.109375" style="87" customWidth="1"/>
    <col min="2" max="4" width="21.109375" style="64" customWidth="1"/>
    <col min="5" max="10" width="12.44140625" style="64" customWidth="1"/>
    <col min="11" max="16384" width="10.44140625" style="64"/>
  </cols>
  <sheetData>
    <row r="1" spans="1:4" ht="42.6" customHeight="1" x14ac:dyDescent="0.3">
      <c r="A1" s="991" t="s">
        <v>155</v>
      </c>
      <c r="B1" s="991"/>
      <c r="C1" s="991"/>
      <c r="D1" s="991"/>
    </row>
    <row r="2" spans="1:4" x14ac:dyDescent="0.3">
      <c r="A2" s="65" t="s">
        <v>789</v>
      </c>
      <c r="B2" s="66"/>
      <c r="D2" s="67" t="s">
        <v>156</v>
      </c>
    </row>
    <row r="3" spans="1:4" s="68" customFormat="1" ht="19.2" customHeight="1" x14ac:dyDescent="0.2">
      <c r="A3" s="992" t="s">
        <v>157</v>
      </c>
      <c r="B3" s="995" t="s">
        <v>158</v>
      </c>
      <c r="C3" s="995"/>
      <c r="D3" s="995"/>
    </row>
    <row r="4" spans="1:4" s="68" customFormat="1" ht="28.5" customHeight="1" x14ac:dyDescent="0.2">
      <c r="A4" s="993"/>
      <c r="B4" s="69" t="s">
        <v>159</v>
      </c>
      <c r="C4" s="69" t="s">
        <v>160</v>
      </c>
      <c r="D4" s="69" t="s">
        <v>161</v>
      </c>
    </row>
    <row r="5" spans="1:4" s="70" customFormat="1" ht="19.2" customHeight="1" x14ac:dyDescent="0.2">
      <c r="A5" s="994"/>
      <c r="B5" s="995" t="s">
        <v>162</v>
      </c>
      <c r="C5" s="995"/>
      <c r="D5" s="995"/>
    </row>
    <row r="6" spans="1:4" s="70" customFormat="1" ht="17.100000000000001" customHeight="1" x14ac:dyDescent="0.2">
      <c r="A6" s="71"/>
      <c r="B6" s="72"/>
      <c r="C6" s="73"/>
      <c r="D6" s="74"/>
    </row>
    <row r="7" spans="1:4" s="70" customFormat="1" ht="17.100000000000001" customHeight="1" x14ac:dyDescent="0.2">
      <c r="A7" s="75">
        <v>1990</v>
      </c>
      <c r="B7" s="76">
        <v>34535.928023425557</v>
      </c>
      <c r="C7" s="77" t="s">
        <v>163</v>
      </c>
      <c r="D7" s="78" t="s">
        <v>163</v>
      </c>
    </row>
    <row r="8" spans="1:4" s="70" customFormat="1" ht="17.100000000000001" hidden="1" customHeight="1" x14ac:dyDescent="0.2">
      <c r="A8" s="75">
        <f t="shared" ref="A8:A36" si="0">A7+1</f>
        <v>1991</v>
      </c>
      <c r="B8" s="76">
        <v>34059.550785498992</v>
      </c>
      <c r="C8" s="77" t="s">
        <v>163</v>
      </c>
      <c r="D8" s="78" t="s">
        <v>163</v>
      </c>
    </row>
    <row r="9" spans="1:4" s="70" customFormat="1" ht="17.100000000000001" hidden="1" customHeight="1" x14ac:dyDescent="0.2">
      <c r="A9" s="75">
        <f t="shared" si="0"/>
        <v>1992</v>
      </c>
      <c r="B9" s="76">
        <v>34375.680032333701</v>
      </c>
      <c r="C9" s="77" t="s">
        <v>163</v>
      </c>
      <c r="D9" s="78" t="s">
        <v>163</v>
      </c>
    </row>
    <row r="10" spans="1:4" s="70" customFormat="1" ht="17.100000000000001" hidden="1" customHeight="1" x14ac:dyDescent="0.2">
      <c r="A10" s="75">
        <f t="shared" si="0"/>
        <v>1993</v>
      </c>
      <c r="B10" s="76">
        <v>35204.625022583154</v>
      </c>
      <c r="C10" s="77" t="s">
        <v>163</v>
      </c>
      <c r="D10" s="78" t="s">
        <v>163</v>
      </c>
    </row>
    <row r="11" spans="1:4" s="70" customFormat="1" ht="17.100000000000001" hidden="1" customHeight="1" x14ac:dyDescent="0.2">
      <c r="A11" s="75">
        <f t="shared" si="0"/>
        <v>1994</v>
      </c>
      <c r="B11" s="76">
        <v>34619.501026160135</v>
      </c>
      <c r="C11" s="77" t="s">
        <v>163</v>
      </c>
      <c r="D11" s="78" t="s">
        <v>163</v>
      </c>
    </row>
    <row r="12" spans="1:4" s="70" customFormat="1" ht="17.100000000000001" customHeight="1" x14ac:dyDescent="0.2">
      <c r="A12" s="75">
        <f t="shared" si="0"/>
        <v>1995</v>
      </c>
      <c r="B12" s="76">
        <v>33111.294560756302</v>
      </c>
      <c r="C12" s="77" t="s">
        <v>163</v>
      </c>
      <c r="D12" s="78" t="s">
        <v>163</v>
      </c>
    </row>
    <row r="13" spans="1:4" s="70" customFormat="1" ht="17.100000000000001" hidden="1" customHeight="1" x14ac:dyDescent="0.2">
      <c r="A13" s="75">
        <f t="shared" si="0"/>
        <v>1996</v>
      </c>
      <c r="B13" s="76">
        <v>33305.453734252347</v>
      </c>
      <c r="C13" s="77" t="s">
        <v>163</v>
      </c>
      <c r="D13" s="78" t="s">
        <v>163</v>
      </c>
    </row>
    <row r="14" spans="1:4" s="70" customFormat="1" ht="17.100000000000001" hidden="1" customHeight="1" x14ac:dyDescent="0.2">
      <c r="A14" s="75">
        <f t="shared" si="0"/>
        <v>1997</v>
      </c>
      <c r="B14" s="76">
        <v>32632.589782785195</v>
      </c>
      <c r="C14" s="77" t="s">
        <v>163</v>
      </c>
      <c r="D14" s="78" t="s">
        <v>163</v>
      </c>
    </row>
    <row r="15" spans="1:4" s="70" customFormat="1" ht="17.100000000000001" hidden="1" customHeight="1" x14ac:dyDescent="0.2">
      <c r="A15" s="75">
        <f t="shared" si="0"/>
        <v>1998</v>
      </c>
      <c r="B15" s="76">
        <v>32240.094078857757</v>
      </c>
      <c r="C15" s="77" t="s">
        <v>163</v>
      </c>
      <c r="D15" s="78" t="s">
        <v>163</v>
      </c>
    </row>
    <row r="16" spans="1:4" s="70" customFormat="1" ht="17.100000000000001" hidden="1" customHeight="1" x14ac:dyDescent="0.2">
      <c r="A16" s="75">
        <f t="shared" si="0"/>
        <v>1999</v>
      </c>
      <c r="B16" s="76">
        <v>31456.586499955374</v>
      </c>
      <c r="C16" s="77" t="s">
        <v>163</v>
      </c>
      <c r="D16" s="78" t="s">
        <v>163</v>
      </c>
    </row>
    <row r="17" spans="1:4" s="70" customFormat="1" ht="17.100000000000001" customHeight="1" x14ac:dyDescent="0.2">
      <c r="A17" s="75">
        <f t="shared" si="0"/>
        <v>2000</v>
      </c>
      <c r="B17" s="76">
        <v>31236.25416784054</v>
      </c>
      <c r="C17" s="77" t="s">
        <v>163</v>
      </c>
      <c r="D17" s="78" t="s">
        <v>163</v>
      </c>
    </row>
    <row r="18" spans="1:4" s="70" customFormat="1" ht="17.100000000000001" hidden="1" customHeight="1" x14ac:dyDescent="0.2">
      <c r="A18" s="75">
        <f t="shared" si="0"/>
        <v>2001</v>
      </c>
      <c r="B18" s="76">
        <v>32906.436401711217</v>
      </c>
      <c r="C18" s="77" t="s">
        <v>163</v>
      </c>
      <c r="D18" s="78" t="s">
        <v>163</v>
      </c>
    </row>
    <row r="19" spans="1:4" s="70" customFormat="1" ht="17.100000000000001" hidden="1" customHeight="1" x14ac:dyDescent="0.2">
      <c r="A19" s="75">
        <f t="shared" si="0"/>
        <v>2002</v>
      </c>
      <c r="B19" s="76">
        <v>30947.394165686012</v>
      </c>
      <c r="C19" s="77" t="s">
        <v>163</v>
      </c>
      <c r="D19" s="78" t="s">
        <v>163</v>
      </c>
    </row>
    <row r="20" spans="1:4" s="70" customFormat="1" ht="17.100000000000001" hidden="1" customHeight="1" x14ac:dyDescent="0.2">
      <c r="A20" s="75">
        <f t="shared" si="0"/>
        <v>2003</v>
      </c>
      <c r="B20" s="76">
        <v>30972.183602151104</v>
      </c>
      <c r="C20" s="77" t="s">
        <v>163</v>
      </c>
      <c r="D20" s="78" t="s">
        <v>163</v>
      </c>
    </row>
    <row r="21" spans="1:4" s="70" customFormat="1" ht="17.100000000000001" hidden="1" customHeight="1" x14ac:dyDescent="0.2">
      <c r="A21" s="75">
        <f t="shared" si="0"/>
        <v>2004</v>
      </c>
      <c r="B21" s="76">
        <v>29735.405578964353</v>
      </c>
      <c r="C21" s="77" t="s">
        <v>163</v>
      </c>
      <c r="D21" s="78" t="s">
        <v>163</v>
      </c>
    </row>
    <row r="22" spans="1:4" s="70" customFormat="1" ht="17.100000000000001" customHeight="1" x14ac:dyDescent="0.2">
      <c r="A22" s="75">
        <f t="shared" si="0"/>
        <v>2005</v>
      </c>
      <c r="B22" s="76">
        <v>28901.257647350783</v>
      </c>
      <c r="C22" s="77" t="s">
        <v>163</v>
      </c>
      <c r="D22" s="78" t="s">
        <v>163</v>
      </c>
    </row>
    <row r="23" spans="1:4" s="70" customFormat="1" ht="17.100000000000001" hidden="1" customHeight="1" x14ac:dyDescent="0.2">
      <c r="A23" s="75">
        <f t="shared" si="0"/>
        <v>2006</v>
      </c>
      <c r="B23" s="76">
        <v>28915.653453436087</v>
      </c>
      <c r="C23" s="77">
        <v>3283.2749438899991</v>
      </c>
      <c r="D23" s="78" t="s">
        <v>163</v>
      </c>
    </row>
    <row r="24" spans="1:4" s="70" customFormat="1" ht="17.100000000000001" hidden="1" customHeight="1" x14ac:dyDescent="0.2">
      <c r="A24" s="75">
        <f t="shared" si="0"/>
        <v>2007</v>
      </c>
      <c r="B24" s="76">
        <v>26613.944065673008</v>
      </c>
      <c r="C24" s="77">
        <v>4423.8875231721013</v>
      </c>
      <c r="D24" s="78" t="s">
        <v>163</v>
      </c>
    </row>
    <row r="25" spans="1:4" s="70" customFormat="1" ht="17.100000000000001" hidden="1" customHeight="1" x14ac:dyDescent="0.2">
      <c r="A25" s="75">
        <f t="shared" si="0"/>
        <v>2008</v>
      </c>
      <c r="B25" s="76">
        <v>28357.965087847064</v>
      </c>
      <c r="C25" s="77">
        <v>4505.3629618754512</v>
      </c>
      <c r="D25" s="78" t="s">
        <v>163</v>
      </c>
    </row>
    <row r="26" spans="1:4" s="70" customFormat="1" ht="17.100000000000001" hidden="1" customHeight="1" x14ac:dyDescent="0.2">
      <c r="A26" s="75">
        <f t="shared" si="0"/>
        <v>2009</v>
      </c>
      <c r="B26" s="76">
        <v>27554.979193193329</v>
      </c>
      <c r="C26" s="77">
        <v>4591.9889559032308</v>
      </c>
      <c r="D26" s="78" t="s">
        <v>163</v>
      </c>
    </row>
    <row r="27" spans="1:4" s="70" customFormat="1" ht="17.100000000000001" customHeight="1" x14ac:dyDescent="0.2">
      <c r="A27" s="75">
        <f t="shared" si="0"/>
        <v>2010</v>
      </c>
      <c r="B27" s="76">
        <v>28076.602213177928</v>
      </c>
      <c r="C27" s="77">
        <v>4931.3033208241295</v>
      </c>
      <c r="D27" s="78" t="s">
        <v>163</v>
      </c>
    </row>
    <row r="28" spans="1:4" s="70" customFormat="1" ht="17.100000000000001" hidden="1" customHeight="1" x14ac:dyDescent="0.2">
      <c r="A28" s="75">
        <f t="shared" si="0"/>
        <v>2011</v>
      </c>
      <c r="B28" s="76">
        <v>26506.793660723732</v>
      </c>
      <c r="C28" s="77">
        <v>5732.1287916197689</v>
      </c>
      <c r="D28" s="78" t="s">
        <v>163</v>
      </c>
    </row>
    <row r="29" spans="1:4" s="70" customFormat="1" ht="17.100000000000001" hidden="1" customHeight="1" x14ac:dyDescent="0.2">
      <c r="A29" s="75">
        <f t="shared" si="0"/>
        <v>2012</v>
      </c>
      <c r="B29" s="76">
        <v>27419.761343181886</v>
      </c>
      <c r="C29" s="77">
        <v>7163.820633797648</v>
      </c>
      <c r="D29" s="78" t="s">
        <v>163</v>
      </c>
    </row>
    <row r="30" spans="1:4" ht="17.100000000000001" hidden="1" customHeight="1" x14ac:dyDescent="0.3">
      <c r="A30" s="79">
        <f t="shared" si="0"/>
        <v>2013</v>
      </c>
      <c r="B30" s="76">
        <v>27762.428770579801</v>
      </c>
      <c r="C30" s="77">
        <v>7318.9232584938509</v>
      </c>
      <c r="D30" s="78" t="s">
        <v>163</v>
      </c>
    </row>
    <row r="31" spans="1:4" ht="17.100000000000001" hidden="1" customHeight="1" x14ac:dyDescent="0.3">
      <c r="A31" s="79">
        <f t="shared" si="0"/>
        <v>2014</v>
      </c>
      <c r="B31" s="76">
        <v>26780.055680941499</v>
      </c>
      <c r="C31" s="77">
        <v>8189.7233308761051</v>
      </c>
      <c r="D31" s="78" t="s">
        <v>163</v>
      </c>
    </row>
    <row r="32" spans="1:4" ht="17.100000000000001" customHeight="1" x14ac:dyDescent="0.3">
      <c r="A32" s="79">
        <f t="shared" si="0"/>
        <v>2015</v>
      </c>
      <c r="B32" s="76">
        <v>26185.977990166721</v>
      </c>
      <c r="C32" s="77">
        <v>11365.37264891409</v>
      </c>
      <c r="D32" s="78">
        <v>1420.6127843466436</v>
      </c>
    </row>
    <row r="33" spans="1:4" ht="17.100000000000001" customHeight="1" x14ac:dyDescent="0.3">
      <c r="A33" s="79">
        <f t="shared" si="0"/>
        <v>2016</v>
      </c>
      <c r="B33" s="76">
        <v>26220.631868201144</v>
      </c>
      <c r="C33" s="77">
        <v>12339.156935893014</v>
      </c>
      <c r="D33" s="78">
        <v>2689.2803313441241</v>
      </c>
    </row>
    <row r="34" spans="1:4" ht="17.100000000000001" customHeight="1" x14ac:dyDescent="0.3">
      <c r="A34" s="79">
        <f t="shared" si="0"/>
        <v>2017</v>
      </c>
      <c r="B34" s="76">
        <v>26535.547597132638</v>
      </c>
      <c r="C34" s="77">
        <v>14467.912843367789</v>
      </c>
      <c r="D34" s="78">
        <v>5222.5831647970945</v>
      </c>
    </row>
    <row r="35" spans="1:4" ht="17.100000000000001" customHeight="1" x14ac:dyDescent="0.3">
      <c r="A35" s="79">
        <f t="shared" si="0"/>
        <v>2018</v>
      </c>
      <c r="B35" s="76">
        <v>26223.0398387979</v>
      </c>
      <c r="C35" s="77">
        <v>15046.180599171877</v>
      </c>
      <c r="D35" s="78">
        <v>4435.1847145071961</v>
      </c>
    </row>
    <row r="36" spans="1:4" ht="17.100000000000001" customHeight="1" x14ac:dyDescent="0.3">
      <c r="A36" s="79">
        <f t="shared" si="0"/>
        <v>2019</v>
      </c>
      <c r="B36" s="76">
        <v>25163.388962654786</v>
      </c>
      <c r="C36" s="77">
        <v>15800.207559222352</v>
      </c>
      <c r="D36" s="78">
        <v>5526.9128843942435</v>
      </c>
    </row>
    <row r="37" spans="1:4" ht="17.100000000000001" customHeight="1" x14ac:dyDescent="0.3">
      <c r="A37" s="79" t="s">
        <v>164</v>
      </c>
      <c r="B37" s="76">
        <v>23887.128114653307</v>
      </c>
      <c r="C37" s="77">
        <v>17255.093258149638</v>
      </c>
      <c r="D37" s="78">
        <v>6677.0857234845598</v>
      </c>
    </row>
    <row r="38" spans="1:4" ht="17.100000000000001" hidden="1" customHeight="1" x14ac:dyDescent="0.3">
      <c r="A38" s="79" t="s">
        <v>165</v>
      </c>
      <c r="B38" s="76"/>
      <c r="C38" s="77">
        <v>18709.978957076924</v>
      </c>
      <c r="D38" s="78">
        <v>8047.0910977788644</v>
      </c>
    </row>
    <row r="39" spans="1:4" ht="17.100000000000001" hidden="1" customHeight="1" x14ac:dyDescent="0.3">
      <c r="A39" s="79" t="s">
        <v>166</v>
      </c>
      <c r="B39" s="76"/>
      <c r="C39" s="77">
        <v>20164.864656004211</v>
      </c>
      <c r="D39" s="78">
        <v>9417.0964720731718</v>
      </c>
    </row>
    <row r="40" spans="1:4" ht="17.100000000000001" hidden="1" customHeight="1" x14ac:dyDescent="0.3">
      <c r="A40" s="79" t="s">
        <v>167</v>
      </c>
      <c r="B40" s="76"/>
      <c r="C40" s="77">
        <v>21619.750354931497</v>
      </c>
      <c r="D40" s="78">
        <v>10787.101846367479</v>
      </c>
    </row>
    <row r="41" spans="1:4" ht="17.100000000000001" hidden="1" customHeight="1" x14ac:dyDescent="0.3">
      <c r="A41" s="79" t="s">
        <v>168</v>
      </c>
      <c r="B41" s="76"/>
      <c r="C41" s="77">
        <v>23074.636053858783</v>
      </c>
      <c r="D41" s="78">
        <v>12157.107220661783</v>
      </c>
    </row>
    <row r="42" spans="1:4" ht="17.100000000000001" customHeight="1" x14ac:dyDescent="0.3">
      <c r="A42" s="79" t="s">
        <v>169</v>
      </c>
      <c r="B42" s="76">
        <v>18131</v>
      </c>
      <c r="C42" s="77">
        <v>24529.521752786066</v>
      </c>
      <c r="D42" s="78">
        <v>13527.112594956088</v>
      </c>
    </row>
    <row r="43" spans="1:4" ht="17.100000000000001" hidden="1" customHeight="1" x14ac:dyDescent="0.3">
      <c r="A43" s="79" t="s">
        <v>170</v>
      </c>
      <c r="B43" s="76"/>
      <c r="C43" s="77">
        <v>25647.598027697117</v>
      </c>
      <c r="D43" s="78">
        <v>14333.408468842634</v>
      </c>
    </row>
    <row r="44" spans="1:4" ht="17.100000000000001" hidden="1" customHeight="1" x14ac:dyDescent="0.3">
      <c r="A44" s="79" t="s">
        <v>171</v>
      </c>
      <c r="B44" s="76"/>
      <c r="C44" s="77">
        <v>26765.674302608168</v>
      </c>
      <c r="D44" s="78">
        <v>15139.704342729177</v>
      </c>
    </row>
    <row r="45" spans="1:4" ht="17.100000000000001" hidden="1" customHeight="1" x14ac:dyDescent="0.3">
      <c r="A45" s="79" t="s">
        <v>172</v>
      </c>
      <c r="B45" s="76"/>
      <c r="C45" s="77">
        <v>27883.750577519218</v>
      </c>
      <c r="D45" s="78">
        <v>15946.000216615723</v>
      </c>
    </row>
    <row r="46" spans="1:4" ht="17.100000000000001" hidden="1" customHeight="1" x14ac:dyDescent="0.3">
      <c r="A46" s="79" t="s">
        <v>173</v>
      </c>
      <c r="B46" s="76"/>
      <c r="C46" s="77">
        <v>29001.826852430269</v>
      </c>
      <c r="D46" s="78">
        <v>16752.29609050227</v>
      </c>
    </row>
    <row r="47" spans="1:4" ht="17.100000000000001" customHeight="1" x14ac:dyDescent="0.3">
      <c r="A47" s="80" t="s">
        <v>174</v>
      </c>
      <c r="B47" s="81">
        <v>15541</v>
      </c>
      <c r="C47" s="82">
        <v>30119.903127341327</v>
      </c>
      <c r="D47" s="83">
        <v>17558.591964388816</v>
      </c>
    </row>
    <row r="48" spans="1:4" ht="13.8" customHeight="1" x14ac:dyDescent="0.3">
      <c r="A48" s="84" t="s">
        <v>175</v>
      </c>
      <c r="B48" s="77"/>
      <c r="C48" s="77"/>
      <c r="D48" s="77"/>
    </row>
    <row r="49" spans="1:5" ht="12.45" customHeight="1" x14ac:dyDescent="0.3">
      <c r="A49" s="84" t="s">
        <v>176</v>
      </c>
      <c r="B49" s="77"/>
      <c r="C49" s="77"/>
      <c r="D49" s="77"/>
    </row>
    <row r="50" spans="1:5" ht="12.45" hidden="1" customHeight="1" x14ac:dyDescent="0.3">
      <c r="A50" s="84"/>
      <c r="B50" s="77"/>
      <c r="C50" s="77"/>
      <c r="D50" s="77"/>
    </row>
    <row r="51" spans="1:5" ht="35.4" hidden="1" customHeight="1" x14ac:dyDescent="0.3">
      <c r="A51" s="991" t="str">
        <f>A1</f>
        <v>E.1  Entwicklung der THG-Emissionen 1990 - 2019 - einschließlich Zeitnahschätzung 2020 sowie THG-Minderung durch Stromerzeugung aus Erneuerbaren Energien mit Zielszenarien 2030</v>
      </c>
      <c r="B51" s="991"/>
      <c r="C51" s="991"/>
      <c r="D51" s="991"/>
    </row>
    <row r="52" spans="1:5" hidden="1" x14ac:dyDescent="0.3">
      <c r="A52" s="85" t="str">
        <f>A2</f>
        <v>Stand 01.06.2021</v>
      </c>
      <c r="B52" s="66"/>
      <c r="C52" s="67"/>
    </row>
    <row r="62" spans="1:5" x14ac:dyDescent="0.3">
      <c r="A62" s="64"/>
      <c r="E62" s="86"/>
    </row>
  </sheetData>
  <mergeCells count="5">
    <mergeCell ref="A1:D1"/>
    <mergeCell ref="A3:A5"/>
    <mergeCell ref="B3:D3"/>
    <mergeCell ref="B5:D5"/>
    <mergeCell ref="A51:D51"/>
  </mergeCells>
  <conditionalFormatting sqref="A6:D47">
    <cfRule type="expression" dxfId="76" priority="1">
      <formula>MOD(ROW(),2)=1</formula>
    </cfRule>
  </conditionalFormatting>
  <hyperlinks>
    <hyperlink ref="D2" location="Inhalt!A8"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showGridLines="0" view="pageLayout" zoomScaleNormal="100" workbookViewId="0">
      <selection activeCell="K16" sqref="K16"/>
    </sheetView>
  </sheetViews>
  <sheetFormatPr baseColWidth="10" defaultColWidth="10.44140625" defaultRowHeight="14.4" x14ac:dyDescent="0.3"/>
  <cols>
    <col min="1" max="1" width="11.5546875" style="114" customWidth="1"/>
    <col min="2" max="2" width="12.33203125" style="114" customWidth="1"/>
    <col min="3" max="7" width="12.33203125" customWidth="1"/>
  </cols>
  <sheetData>
    <row r="1" spans="1:12" ht="35.700000000000003" customHeight="1" x14ac:dyDescent="0.3">
      <c r="A1" s="991" t="s">
        <v>619</v>
      </c>
      <c r="B1" s="991"/>
      <c r="C1" s="991"/>
      <c r="D1" s="991"/>
      <c r="E1" s="991"/>
      <c r="F1" s="991"/>
      <c r="G1" s="991"/>
    </row>
    <row r="2" spans="1:12" x14ac:dyDescent="0.3">
      <c r="A2" s="115" t="s">
        <v>789</v>
      </c>
      <c r="B2" s="85"/>
      <c r="F2" s="67"/>
      <c r="G2" s="67" t="s">
        <v>156</v>
      </c>
    </row>
    <row r="3" spans="1:12" s="91" customFormat="1" ht="29.7" customHeight="1" x14ac:dyDescent="0.2">
      <c r="A3" s="995" t="s">
        <v>157</v>
      </c>
      <c r="B3" s="997" t="s">
        <v>611</v>
      </c>
      <c r="C3" s="998"/>
      <c r="D3" s="998"/>
      <c r="E3" s="998"/>
      <c r="F3" s="998"/>
      <c r="G3" s="999"/>
    </row>
    <row r="4" spans="1:12" s="91" customFormat="1" ht="29.7" customHeight="1" x14ac:dyDescent="0.2">
      <c r="A4" s="995"/>
      <c r="B4" s="799" t="s">
        <v>366</v>
      </c>
      <c r="C4" s="799" t="s">
        <v>620</v>
      </c>
      <c r="D4" s="799" t="s">
        <v>621</v>
      </c>
      <c r="E4" s="799" t="s">
        <v>622</v>
      </c>
      <c r="F4" s="799" t="s">
        <v>623</v>
      </c>
      <c r="G4" s="799" t="s">
        <v>624</v>
      </c>
    </row>
    <row r="5" spans="1:12" s="91" customFormat="1" ht="23.1" customHeight="1" x14ac:dyDescent="0.2">
      <c r="A5" s="995"/>
      <c r="B5" s="997" t="s">
        <v>241</v>
      </c>
      <c r="C5" s="998"/>
      <c r="D5" s="998"/>
      <c r="E5" s="998"/>
      <c r="F5" s="998"/>
      <c r="G5" s="999"/>
    </row>
    <row r="6" spans="1:12" s="98" customFormat="1" ht="17.7" customHeight="1" x14ac:dyDescent="0.2">
      <c r="A6" s="510"/>
      <c r="B6" s="800"/>
      <c r="C6" s="213"/>
      <c r="D6" s="213"/>
      <c r="E6" s="213"/>
      <c r="F6" s="213"/>
      <c r="G6" s="801"/>
    </row>
    <row r="7" spans="1:12" s="98" customFormat="1" ht="17.7" customHeight="1" x14ac:dyDescent="0.2">
      <c r="A7" s="251">
        <v>2017</v>
      </c>
      <c r="B7" s="806">
        <v>4.9009999999999998</v>
      </c>
      <c r="C7" s="807">
        <v>2.6960000000000002</v>
      </c>
      <c r="D7" s="807">
        <v>0.71199999999999997</v>
      </c>
      <c r="E7" s="807">
        <v>0.42399999999999999</v>
      </c>
      <c r="F7" s="807">
        <v>0.60699999999999998</v>
      </c>
      <c r="G7" s="808">
        <v>0.46200000000000002</v>
      </c>
      <c r="H7" s="137"/>
      <c r="I7" s="137"/>
      <c r="J7" s="137"/>
      <c r="K7" s="137"/>
      <c r="L7" s="137"/>
    </row>
    <row r="8" spans="1:12" s="98" customFormat="1" ht="17.7" customHeight="1" x14ac:dyDescent="0.2">
      <c r="A8" s="251">
        <v>2018</v>
      </c>
      <c r="B8" s="806">
        <v>7.2319999999999993</v>
      </c>
      <c r="C8" s="807">
        <v>4.3559999999999999</v>
      </c>
      <c r="D8" s="807">
        <v>1.1830000000000001</v>
      </c>
      <c r="E8" s="807">
        <v>0.59299999999999997</v>
      </c>
      <c r="F8" s="807">
        <v>0.62</v>
      </c>
      <c r="G8" s="808">
        <v>0.48</v>
      </c>
      <c r="H8" s="137"/>
      <c r="I8" s="137"/>
      <c r="J8" s="137"/>
      <c r="K8" s="137"/>
      <c r="L8" s="137"/>
    </row>
    <row r="9" spans="1:12" s="98" customFormat="1" ht="17.7" customHeight="1" x14ac:dyDescent="0.2">
      <c r="A9" s="802">
        <v>2019</v>
      </c>
      <c r="B9" s="809">
        <v>10.591000000000001</v>
      </c>
      <c r="C9" s="810">
        <v>6.8019999999999996</v>
      </c>
      <c r="D9" s="810">
        <v>1.8320000000000001</v>
      </c>
      <c r="E9" s="810">
        <v>0.83499999999999996</v>
      </c>
      <c r="F9" s="810">
        <v>0.61099999999999999</v>
      </c>
      <c r="G9" s="811">
        <v>0.51100000000000001</v>
      </c>
      <c r="H9" s="137"/>
      <c r="I9" s="137"/>
      <c r="J9" s="137"/>
      <c r="K9" s="137"/>
      <c r="L9" s="137"/>
    </row>
    <row r="10" spans="1:12" s="98" customFormat="1" ht="17.7" customHeight="1" x14ac:dyDescent="0.3">
      <c r="A10"/>
      <c r="B10"/>
      <c r="C10"/>
      <c r="D10"/>
      <c r="E10"/>
      <c r="F10"/>
      <c r="G10"/>
      <c r="H10" s="137"/>
      <c r="I10" s="137"/>
      <c r="J10" s="137"/>
      <c r="K10" s="137"/>
      <c r="L10" s="137"/>
    </row>
    <row r="11" spans="1:12" ht="17.7" customHeight="1" x14ac:dyDescent="0.3"/>
    <row r="12" spans="1:12" ht="17.7" customHeight="1" x14ac:dyDescent="0.3"/>
    <row r="13" spans="1:12" ht="17.7" customHeight="1" x14ac:dyDescent="0.3"/>
    <row r="14" spans="1:12" ht="17.7" customHeight="1" x14ac:dyDescent="0.3"/>
    <row r="15" spans="1:12" ht="17.7" customHeight="1" x14ac:dyDescent="0.3"/>
    <row r="16" spans="1:12" ht="17.7" customHeight="1" x14ac:dyDescent="0.3"/>
    <row r="17" ht="17.7" customHeight="1" x14ac:dyDescent="0.3"/>
    <row r="18" ht="17.7" customHeight="1" x14ac:dyDescent="0.3"/>
    <row r="19" ht="17.7" customHeight="1" x14ac:dyDescent="0.3"/>
    <row r="20" ht="17.7" customHeight="1" x14ac:dyDescent="0.3"/>
    <row r="21" ht="17.7" customHeight="1" x14ac:dyDescent="0.3"/>
    <row r="22" ht="17.7" customHeight="1" x14ac:dyDescent="0.3"/>
    <row r="23" ht="17.7" customHeight="1" x14ac:dyDescent="0.3"/>
    <row r="24" ht="17.7" customHeight="1" x14ac:dyDescent="0.3"/>
    <row r="25" ht="17.7" customHeight="1" x14ac:dyDescent="0.3"/>
    <row r="26" ht="17.7" customHeight="1" x14ac:dyDescent="0.3"/>
    <row r="27" ht="17.7" customHeight="1" x14ac:dyDescent="0.3"/>
    <row r="28" ht="17.7" customHeight="1" x14ac:dyDescent="0.3"/>
    <row r="29" ht="17.7" customHeight="1" x14ac:dyDescent="0.3"/>
    <row r="30" ht="42" hidden="1" customHeight="1" x14ac:dyDescent="0.3"/>
    <row r="31" ht="35.700000000000003" hidden="1" customHeight="1" x14ac:dyDescent="0.3"/>
    <row r="32" hidden="1" x14ac:dyDescent="0.3"/>
  </sheetData>
  <mergeCells count="4">
    <mergeCell ref="A1:G1"/>
    <mergeCell ref="A3:A5"/>
    <mergeCell ref="B3:G3"/>
    <mergeCell ref="B5:G5"/>
  </mergeCells>
  <conditionalFormatting sqref="A6:G9">
    <cfRule type="expression" dxfId="6" priority="1">
      <formula>MOD(ROW(),2)=1</formula>
    </cfRule>
  </conditionalFormatting>
  <hyperlinks>
    <hyperlink ref="G2" location="Inhalt!A100"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8"/>
  <sheetViews>
    <sheetView showGridLines="0" view="pageLayout" zoomScaleNormal="100" workbookViewId="0">
      <selection activeCell="C4" sqref="C4:F4"/>
    </sheetView>
  </sheetViews>
  <sheetFormatPr baseColWidth="10" defaultColWidth="10.44140625" defaultRowHeight="14.4" x14ac:dyDescent="0.3"/>
  <cols>
    <col min="1" max="2" width="13.6640625" style="114" customWidth="1"/>
    <col min="3" max="6" width="13.6640625" customWidth="1"/>
  </cols>
  <sheetData>
    <row r="1" spans="1:35" ht="29.7" customHeight="1" x14ac:dyDescent="0.3">
      <c r="A1" s="991" t="s">
        <v>625</v>
      </c>
      <c r="B1" s="991"/>
      <c r="C1" s="991"/>
      <c r="D1" s="991"/>
      <c r="E1" s="991"/>
      <c r="F1" s="991"/>
    </row>
    <row r="2" spans="1:35" x14ac:dyDescent="0.3">
      <c r="A2" s="115" t="s">
        <v>789</v>
      </c>
      <c r="B2" s="85"/>
      <c r="F2" s="67" t="s">
        <v>156</v>
      </c>
    </row>
    <row r="3" spans="1:35" s="91" customFormat="1" ht="19.2" customHeight="1" x14ac:dyDescent="0.2">
      <c r="A3" s="992" t="s">
        <v>157</v>
      </c>
      <c r="B3" s="992" t="s">
        <v>330</v>
      </c>
      <c r="C3" s="69" t="s">
        <v>610</v>
      </c>
      <c r="D3" s="243" t="s">
        <v>611</v>
      </c>
      <c r="E3" s="243" t="s">
        <v>612</v>
      </c>
      <c r="F3" s="243" t="s">
        <v>613</v>
      </c>
    </row>
    <row r="4" spans="1:35" s="91" customFormat="1" ht="19.2" customHeight="1" x14ac:dyDescent="0.2">
      <c r="A4" s="994"/>
      <c r="B4" s="994"/>
      <c r="C4" s="997" t="s">
        <v>818</v>
      </c>
      <c r="D4" s="998"/>
      <c r="E4" s="998"/>
      <c r="F4" s="999"/>
    </row>
    <row r="5" spans="1:35" s="98" customFormat="1" ht="17.100000000000001" customHeight="1" x14ac:dyDescent="0.2">
      <c r="A5" s="244"/>
      <c r="B5" s="812"/>
      <c r="C5" s="246"/>
      <c r="D5" s="246"/>
      <c r="E5" s="246"/>
      <c r="F5" s="247"/>
    </row>
    <row r="6" spans="1:35" s="98" customFormat="1" ht="17.100000000000001" customHeight="1" x14ac:dyDescent="0.2">
      <c r="A6" s="585">
        <v>1990</v>
      </c>
      <c r="B6" s="249">
        <f>C6+D6+E6+F6</f>
        <v>6158.9067422850458</v>
      </c>
      <c r="C6" s="213">
        <v>150.24649790064944</v>
      </c>
      <c r="D6" s="213">
        <v>5493.1893515097563</v>
      </c>
      <c r="E6" s="213">
        <v>309.381032</v>
      </c>
      <c r="F6" s="250">
        <v>206.08986087464024</v>
      </c>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row>
    <row r="7" spans="1:35" s="98" customFormat="1" ht="17.100000000000001" hidden="1" customHeight="1" x14ac:dyDescent="0.2">
      <c r="A7" s="586">
        <v>1991</v>
      </c>
      <c r="B7" s="249">
        <f t="shared" ref="B7:B35" si="0">C7+D7+E7+F7</f>
        <v>6149.0003412828955</v>
      </c>
      <c r="C7" s="213">
        <v>161.51950585543733</v>
      </c>
      <c r="D7" s="213">
        <v>5551.7744556076332</v>
      </c>
      <c r="E7" s="213">
        <v>233.39187200000001</v>
      </c>
      <c r="F7" s="250">
        <v>202.31450781982463</v>
      </c>
      <c r="G7" s="137"/>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row>
    <row r="8" spans="1:35" s="98" customFormat="1" ht="17.100000000000001" hidden="1" customHeight="1" x14ac:dyDescent="0.2">
      <c r="A8" s="586">
        <v>1992</v>
      </c>
      <c r="B8" s="249">
        <f t="shared" si="0"/>
        <v>6207.315652592175</v>
      </c>
      <c r="C8" s="213">
        <v>155.59537690280868</v>
      </c>
      <c r="D8" s="213">
        <v>5652.8356631563365</v>
      </c>
      <c r="E8" s="213">
        <v>183.91156799999999</v>
      </c>
      <c r="F8" s="250">
        <v>214.97304453302991</v>
      </c>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row>
    <row r="9" spans="1:35" s="98" customFormat="1" ht="17.100000000000001" hidden="1" customHeight="1" x14ac:dyDescent="0.2">
      <c r="A9" s="586">
        <v>1993</v>
      </c>
      <c r="B9" s="249">
        <f t="shared" si="0"/>
        <v>6372.3116867921926</v>
      </c>
      <c r="C9" s="213">
        <v>155.77581441059834</v>
      </c>
      <c r="D9" s="213">
        <v>5808.4481270376418</v>
      </c>
      <c r="E9" s="213">
        <v>189.93155999999999</v>
      </c>
      <c r="F9" s="250">
        <v>218.15618534395284</v>
      </c>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row>
    <row r="10" spans="1:35" s="98" customFormat="1" ht="17.100000000000001" hidden="1" customHeight="1" x14ac:dyDescent="0.2">
      <c r="A10" s="586">
        <v>1994</v>
      </c>
      <c r="B10" s="249">
        <f t="shared" si="0"/>
        <v>6174.1642835247421</v>
      </c>
      <c r="C10" s="213">
        <v>150.73062684424173</v>
      </c>
      <c r="D10" s="213">
        <v>5614.6809792388294</v>
      </c>
      <c r="E10" s="213">
        <v>200.071888</v>
      </c>
      <c r="F10" s="250">
        <v>208.68078944167056</v>
      </c>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row>
    <row r="11" spans="1:35" s="98" customFormat="1" ht="17.100000000000001" customHeight="1" x14ac:dyDescent="0.2">
      <c r="A11" s="585">
        <v>1995</v>
      </c>
      <c r="B11" s="249">
        <f t="shared" si="0"/>
        <v>6286.5066922367168</v>
      </c>
      <c r="C11" s="213">
        <v>145.52997162710759</v>
      </c>
      <c r="D11" s="213">
        <v>5805.5122386370513</v>
      </c>
      <c r="E11" s="213">
        <v>150.99036799999999</v>
      </c>
      <c r="F11" s="250">
        <v>184.47411397255871</v>
      </c>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c r="AI11" s="137"/>
    </row>
    <row r="12" spans="1:35" s="98" customFormat="1" ht="17.100000000000001" hidden="1" customHeight="1" x14ac:dyDescent="0.2">
      <c r="A12" s="586">
        <v>1996</v>
      </c>
      <c r="B12" s="249">
        <f t="shared" si="0"/>
        <v>6196.2804494090797</v>
      </c>
      <c r="C12" s="213">
        <v>178.81136566382872</v>
      </c>
      <c r="D12" s="213">
        <v>5741.9466754491532</v>
      </c>
      <c r="E12" s="213">
        <v>113.33028</v>
      </c>
      <c r="F12" s="250">
        <v>162.19212829609796</v>
      </c>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row>
    <row r="13" spans="1:35" s="98" customFormat="1" ht="17.100000000000001" hidden="1" customHeight="1" x14ac:dyDescent="0.2">
      <c r="A13" s="586">
        <v>1997</v>
      </c>
      <c r="B13" s="249">
        <f t="shared" si="0"/>
        <v>6245.6182388358002</v>
      </c>
      <c r="C13" s="213">
        <v>183.85935845229088</v>
      </c>
      <c r="D13" s="213">
        <v>5811.8341298184869</v>
      </c>
      <c r="E13" s="213">
        <v>125.930312</v>
      </c>
      <c r="F13" s="250">
        <v>123.99443856502241</v>
      </c>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row>
    <row r="14" spans="1:35" s="98" customFormat="1" ht="17.100000000000001" hidden="1" customHeight="1" x14ac:dyDescent="0.2">
      <c r="A14" s="586">
        <v>1998</v>
      </c>
      <c r="B14" s="249">
        <f t="shared" si="0"/>
        <v>6416.1801792906645</v>
      </c>
      <c r="C14" s="213">
        <v>204.67826954641771</v>
      </c>
      <c r="D14" s="213">
        <v>5971.0525550815055</v>
      </c>
      <c r="E14" s="213">
        <v>125.930312</v>
      </c>
      <c r="F14" s="250">
        <v>114.51904266274011</v>
      </c>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row>
    <row r="15" spans="1:35" s="98" customFormat="1" ht="17.100000000000001" hidden="1" customHeight="1" x14ac:dyDescent="0.2">
      <c r="A15" s="585">
        <v>1999</v>
      </c>
      <c r="B15" s="249">
        <f t="shared" si="0"/>
        <v>6426.7490766675674</v>
      </c>
      <c r="C15" s="213">
        <v>144.92894083419026</v>
      </c>
      <c r="D15" s="213">
        <v>6073.1027908470978</v>
      </c>
      <c r="E15" s="213">
        <v>116.480288</v>
      </c>
      <c r="F15" s="250">
        <v>92.237056986279356</v>
      </c>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row>
    <row r="16" spans="1:35" s="98" customFormat="1" ht="17.100000000000001" customHeight="1" x14ac:dyDescent="0.2">
      <c r="A16" s="585">
        <v>2000</v>
      </c>
      <c r="B16" s="249">
        <f t="shared" si="0"/>
        <v>6342.3971768665479</v>
      </c>
      <c r="C16" s="213">
        <v>124.03567558191052</v>
      </c>
      <c r="D16" s="213">
        <v>6003.4163280426428</v>
      </c>
      <c r="E16" s="213">
        <v>129.08032</v>
      </c>
      <c r="F16" s="250">
        <v>85.86485324199451</v>
      </c>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row>
    <row r="17" spans="1:7" ht="17.100000000000001" hidden="1" customHeight="1" x14ac:dyDescent="0.3">
      <c r="A17" s="248">
        <v>2001</v>
      </c>
      <c r="B17" s="249">
        <f t="shared" si="0"/>
        <v>6243.1534769056243</v>
      </c>
      <c r="C17" s="213">
        <v>193.05127343564942</v>
      </c>
      <c r="D17" s="213">
        <v>5879.3193039776834</v>
      </c>
      <c r="E17" s="213">
        <v>88.098226000000011</v>
      </c>
      <c r="F17" s="250">
        <v>82.684673492290997</v>
      </c>
    </row>
    <row r="18" spans="1:7" ht="17.100000000000001" hidden="1" customHeight="1" x14ac:dyDescent="0.3">
      <c r="A18" s="248">
        <v>2002</v>
      </c>
      <c r="B18" s="249">
        <f t="shared" si="0"/>
        <v>6234.0154664100555</v>
      </c>
      <c r="C18" s="213">
        <v>187.17021136566009</v>
      </c>
      <c r="D18" s="213">
        <v>5879.3028788012143</v>
      </c>
      <c r="E18" s="213">
        <v>94.39824200000001</v>
      </c>
      <c r="F18" s="250">
        <v>73.144134243180503</v>
      </c>
    </row>
    <row r="19" spans="1:7" ht="17.100000000000001" hidden="1" customHeight="1" x14ac:dyDescent="0.3">
      <c r="A19" s="248">
        <v>2003</v>
      </c>
      <c r="B19" s="249">
        <f t="shared" si="0"/>
        <v>5947.6165222693517</v>
      </c>
      <c r="C19" s="213">
        <v>222.32877498537414</v>
      </c>
      <c r="D19" s="213">
        <v>5541.9651592910941</v>
      </c>
      <c r="E19" s="213">
        <v>106.99827399999999</v>
      </c>
      <c r="F19" s="250">
        <v>76.324313992884001</v>
      </c>
    </row>
    <row r="20" spans="1:7" ht="17.100000000000001" hidden="1" customHeight="1" x14ac:dyDescent="0.3">
      <c r="A20" s="248">
        <v>2004</v>
      </c>
      <c r="B20" s="249">
        <f t="shared" si="0"/>
        <v>5944.9713065555679</v>
      </c>
      <c r="C20" s="213">
        <v>150.31627209656031</v>
      </c>
      <c r="D20" s="213">
        <v>5551.3917792170132</v>
      </c>
      <c r="E20" s="213">
        <v>157.398402</v>
      </c>
      <c r="F20" s="250">
        <v>85.86485324199451</v>
      </c>
    </row>
    <row r="21" spans="1:7" ht="17.100000000000001" customHeight="1" x14ac:dyDescent="0.3">
      <c r="A21" s="248">
        <v>2005</v>
      </c>
      <c r="B21" s="249">
        <f t="shared" si="0"/>
        <v>5613.467430158652</v>
      </c>
      <c r="C21" s="213">
        <v>136.27500205039115</v>
      </c>
      <c r="D21" s="213">
        <v>5249.588697617156</v>
      </c>
      <c r="E21" s="213">
        <v>132.19833800000001</v>
      </c>
      <c r="F21" s="250">
        <v>95.405392491105005</v>
      </c>
    </row>
    <row r="22" spans="1:7" ht="17.100000000000001" hidden="1" customHeight="1" x14ac:dyDescent="0.3">
      <c r="A22" s="248">
        <v>2006</v>
      </c>
      <c r="B22" s="249">
        <f t="shared" si="0"/>
        <v>5459.2419564298407</v>
      </c>
      <c r="C22" s="213">
        <v>141.28555841976456</v>
      </c>
      <c r="D22" s="213">
        <v>5093.3587843425785</v>
      </c>
      <c r="E22" s="213">
        <v>144.13906599999999</v>
      </c>
      <c r="F22" s="250">
        <v>80.45854766749855</v>
      </c>
    </row>
    <row r="23" spans="1:7" ht="17.100000000000001" hidden="1" customHeight="1" x14ac:dyDescent="0.3">
      <c r="A23" s="248">
        <v>2007</v>
      </c>
      <c r="B23" s="249">
        <f t="shared" si="0"/>
        <v>5338.112692116465</v>
      </c>
      <c r="C23" s="213">
        <v>134.43957826574442</v>
      </c>
      <c r="D23" s="213">
        <v>4975.7523369303162</v>
      </c>
      <c r="E23" s="213">
        <v>178.62799079999999</v>
      </c>
      <c r="F23" s="250">
        <v>49.292786120404251</v>
      </c>
    </row>
    <row r="24" spans="1:7" ht="17.100000000000001" hidden="1" customHeight="1" x14ac:dyDescent="0.3">
      <c r="A24" s="248">
        <v>2008</v>
      </c>
      <c r="B24" s="249">
        <f t="shared" si="0"/>
        <v>5237.7560277676839</v>
      </c>
      <c r="C24" s="213">
        <v>130.12611384872233</v>
      </c>
      <c r="D24" s="213">
        <v>4968.2696321976082</v>
      </c>
      <c r="E24" s="213">
        <v>100.2440708</v>
      </c>
      <c r="F24" s="250">
        <v>39.116210921353051</v>
      </c>
    </row>
    <row r="25" spans="1:7" ht="17.100000000000001" hidden="1" customHeight="1" x14ac:dyDescent="0.3">
      <c r="A25" s="248">
        <v>2009</v>
      </c>
      <c r="B25" s="249">
        <f t="shared" si="0"/>
        <v>5228.0064987339028</v>
      </c>
      <c r="C25" s="213">
        <v>123.73754603128367</v>
      </c>
      <c r="D25" s="213">
        <v>4945.5785792853685</v>
      </c>
      <c r="E25" s="213">
        <v>78.786342600862994</v>
      </c>
      <c r="F25" s="250">
        <v>79.904030816388797</v>
      </c>
    </row>
    <row r="26" spans="1:7" ht="17.100000000000001" customHeight="1" x14ac:dyDescent="0.3">
      <c r="A26" s="248">
        <v>2010</v>
      </c>
      <c r="B26" s="249">
        <f t="shared" si="0"/>
        <v>5265.544703845776</v>
      </c>
      <c r="C26" s="213">
        <v>155.07238549769809</v>
      </c>
      <c r="D26" s="213">
        <v>4969.9337662644057</v>
      </c>
      <c r="E26" s="213">
        <v>66.834937511286014</v>
      </c>
      <c r="F26" s="250">
        <v>73.703614572386613</v>
      </c>
    </row>
    <row r="27" spans="1:7" ht="17.100000000000001" customHeight="1" x14ac:dyDescent="0.3">
      <c r="A27" s="248">
        <v>2011</v>
      </c>
      <c r="B27" s="249">
        <f t="shared" si="0"/>
        <v>5223.7905323591685</v>
      </c>
      <c r="C27" s="213">
        <v>163.91606174574164</v>
      </c>
      <c r="D27" s="213">
        <v>4937.7976299626671</v>
      </c>
      <c r="E27" s="213">
        <v>48.189702630551444</v>
      </c>
      <c r="F27" s="250">
        <v>73.887138020208297</v>
      </c>
    </row>
    <row r="28" spans="1:7" ht="17.100000000000001" customHeight="1" x14ac:dyDescent="0.3">
      <c r="A28" s="248">
        <v>2012</v>
      </c>
      <c r="B28" s="249">
        <f t="shared" si="0"/>
        <v>5253.8449013352656</v>
      </c>
      <c r="C28" s="213">
        <v>187.80166448331551</v>
      </c>
      <c r="D28" s="213">
        <v>4950.8593860240499</v>
      </c>
      <c r="E28" s="213">
        <v>44.179950894204069</v>
      </c>
      <c r="F28" s="250">
        <v>71.003899933696843</v>
      </c>
    </row>
    <row r="29" spans="1:7" ht="17.100000000000001" customHeight="1" x14ac:dyDescent="0.3">
      <c r="A29" s="248">
        <v>2013</v>
      </c>
      <c r="B29" s="249">
        <f t="shared" si="0"/>
        <v>5403.5655399221741</v>
      </c>
      <c r="C29" s="213">
        <v>163.23659460422039</v>
      </c>
      <c r="D29" s="213">
        <v>5126.2747250001894</v>
      </c>
      <c r="E29" s="213">
        <v>45.489755898808014</v>
      </c>
      <c r="F29" s="250">
        <v>68.564464418956973</v>
      </c>
    </row>
    <row r="30" spans="1:7" ht="17.100000000000001" customHeight="1" x14ac:dyDescent="0.3">
      <c r="A30" s="251">
        <v>2014</v>
      </c>
      <c r="B30" s="249">
        <f t="shared" si="0"/>
        <v>5434.2768800243439</v>
      </c>
      <c r="C30" s="213">
        <v>169.97167474873868</v>
      </c>
      <c r="D30" s="213">
        <v>5165.9324561249668</v>
      </c>
      <c r="E30" s="213">
        <v>29.979071046305915</v>
      </c>
      <c r="F30" s="250">
        <v>68.393678104332693</v>
      </c>
    </row>
    <row r="31" spans="1:7" ht="17.100000000000001" customHeight="1" x14ac:dyDescent="0.3">
      <c r="A31" s="248">
        <v>2015</v>
      </c>
      <c r="B31" s="249">
        <f t="shared" si="0"/>
        <v>5477.9974769270475</v>
      </c>
      <c r="C31" s="213">
        <v>153.29989658552043</v>
      </c>
      <c r="D31" s="213">
        <v>5231.49566862545</v>
      </c>
      <c r="E31" s="213">
        <v>24.75252648024135</v>
      </c>
      <c r="F31" s="250">
        <v>68.449385235835592</v>
      </c>
    </row>
    <row r="32" spans="1:7" s="304" customFormat="1" ht="17.100000000000001" customHeight="1" x14ac:dyDescent="0.3">
      <c r="A32" s="797">
        <v>2016</v>
      </c>
      <c r="B32" s="249">
        <f t="shared" si="0"/>
        <v>5606.4794772777996</v>
      </c>
      <c r="C32" s="213">
        <v>167.29633403755111</v>
      </c>
      <c r="D32" s="213">
        <v>5356.5918811845058</v>
      </c>
      <c r="E32" s="213">
        <v>17.075935416276163</v>
      </c>
      <c r="F32" s="250">
        <v>65.515326639466124</v>
      </c>
      <c r="G32"/>
    </row>
    <row r="33" spans="1:10" s="304" customFormat="1" ht="17.100000000000001" customHeight="1" x14ac:dyDescent="0.3">
      <c r="A33" s="797">
        <v>2017</v>
      </c>
      <c r="B33" s="249">
        <f t="shared" si="0"/>
        <v>5629.9798480998688</v>
      </c>
      <c r="C33" s="213">
        <v>145.85761360333277</v>
      </c>
      <c r="D33" s="213">
        <v>5407.854306227031</v>
      </c>
      <c r="E33" s="213">
        <v>13.765082284289667</v>
      </c>
      <c r="F33" s="250">
        <v>62.502845985215394</v>
      </c>
      <c r="G33"/>
    </row>
    <row r="34" spans="1:10" s="304" customFormat="1" ht="17.100000000000001" customHeight="1" x14ac:dyDescent="0.3">
      <c r="A34" s="797">
        <v>2018</v>
      </c>
      <c r="B34" s="249">
        <f t="shared" si="0"/>
        <v>5509.8647508102176</v>
      </c>
      <c r="C34" s="213">
        <v>150.42101848213156</v>
      </c>
      <c r="D34" s="213">
        <v>5256.8694693278794</v>
      </c>
      <c r="E34" s="213">
        <v>35.079256521471088</v>
      </c>
      <c r="F34" s="250">
        <v>67.49500647873549</v>
      </c>
      <c r="G34"/>
    </row>
    <row r="35" spans="1:10" s="304" customFormat="1" ht="17.100000000000001" customHeight="1" x14ac:dyDescent="0.3">
      <c r="A35" s="798">
        <v>2019</v>
      </c>
      <c r="B35" s="355">
        <f t="shared" si="0"/>
        <v>5516.1492511139813</v>
      </c>
      <c r="C35" s="356">
        <v>122.37108507001994</v>
      </c>
      <c r="D35" s="356">
        <v>5311.4245108181776</v>
      </c>
      <c r="E35" s="356">
        <v>18.637142626529062</v>
      </c>
      <c r="F35" s="427">
        <v>63.716512599255289</v>
      </c>
      <c r="G35"/>
    </row>
    <row r="36" spans="1:10" ht="94.95" hidden="1" customHeight="1" x14ac:dyDescent="0.3">
      <c r="A36"/>
      <c r="B36"/>
      <c r="H36" s="304"/>
      <c r="I36" s="304"/>
      <c r="J36" s="304"/>
    </row>
    <row r="37" spans="1:10" ht="28.5" hidden="1" customHeight="1" x14ac:dyDescent="0.3">
      <c r="A37" s="991" t="str">
        <f>A1</f>
        <v>A.5c  CO2-Emissionen (Verursacherbilanz) im Verkehrssektor nach Verkehrsträgern 
1990 - 2019</v>
      </c>
      <c r="B37" s="991"/>
      <c r="C37" s="991"/>
      <c r="D37" s="991"/>
      <c r="E37" s="991"/>
      <c r="F37" s="991"/>
      <c r="H37" s="304"/>
      <c r="I37" s="304"/>
      <c r="J37" s="304"/>
    </row>
    <row r="38" spans="1:10" ht="15" hidden="1" customHeight="1" x14ac:dyDescent="0.3">
      <c r="A38" s="85" t="str">
        <f>A2</f>
        <v>Stand 01.06.2021</v>
      </c>
      <c r="B38" s="85"/>
      <c r="F38" s="67"/>
      <c r="H38" s="304"/>
      <c r="I38" s="304"/>
      <c r="J38" s="304"/>
    </row>
  </sheetData>
  <mergeCells count="5">
    <mergeCell ref="A1:F1"/>
    <mergeCell ref="A3:A4"/>
    <mergeCell ref="B3:B4"/>
    <mergeCell ref="C4:F4"/>
    <mergeCell ref="A37:F37"/>
  </mergeCells>
  <conditionalFormatting sqref="A5:F35">
    <cfRule type="expression" dxfId="5" priority="1">
      <formula>MOD(ROW(),2)=0</formula>
    </cfRule>
  </conditionalFormatting>
  <hyperlinks>
    <hyperlink ref="F2" location="Inhalt!A102"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showGridLines="0" view="pageLayout" topLeftCell="D1" zoomScaleNormal="100" workbookViewId="0">
      <selection activeCell="K16" sqref="K16"/>
    </sheetView>
  </sheetViews>
  <sheetFormatPr baseColWidth="10" defaultColWidth="10.44140625" defaultRowHeight="14.4" x14ac:dyDescent="0.3"/>
  <cols>
    <col min="1" max="1" width="21.5546875" style="837" customWidth="1"/>
    <col min="2" max="5" width="15.6640625" customWidth="1"/>
    <col min="6" max="6" width="21.5546875" customWidth="1"/>
    <col min="7" max="12" width="10.44140625" customWidth="1"/>
    <col min="13" max="24" width="12.44140625" customWidth="1"/>
  </cols>
  <sheetData>
    <row r="1" spans="1:12" ht="29.7" customHeight="1" x14ac:dyDescent="0.3">
      <c r="A1" s="991" t="s">
        <v>626</v>
      </c>
      <c r="B1" s="991"/>
      <c r="C1" s="991"/>
      <c r="D1" s="991"/>
      <c r="E1" s="991"/>
      <c r="F1" s="991" t="str">
        <f>A1</f>
        <v>A.6  Endenergieverbrauch nach Sektoren und Energieträgern 2019 in SH und D</v>
      </c>
      <c r="G1" s="991"/>
      <c r="H1" s="991"/>
      <c r="I1" s="991"/>
      <c r="J1" s="991"/>
      <c r="K1" s="991"/>
      <c r="L1" s="991"/>
    </row>
    <row r="2" spans="1:12" ht="16.2" customHeight="1" x14ac:dyDescent="0.3">
      <c r="A2" s="115" t="s">
        <v>789</v>
      </c>
      <c r="E2" s="67" t="s">
        <v>156</v>
      </c>
      <c r="F2" s="65" t="str">
        <f>A2</f>
        <v>Stand 01.06.2021</v>
      </c>
      <c r="L2" s="67" t="s">
        <v>156</v>
      </c>
    </row>
    <row r="3" spans="1:12" s="91" customFormat="1" ht="28.5" customHeight="1" x14ac:dyDescent="0.2">
      <c r="A3" s="992" t="s">
        <v>240</v>
      </c>
      <c r="B3" s="997" t="s">
        <v>382</v>
      </c>
      <c r="C3" s="998"/>
      <c r="D3" s="1097" t="s">
        <v>627</v>
      </c>
      <c r="E3" s="1110"/>
      <c r="F3" s="992" t="s">
        <v>240</v>
      </c>
      <c r="G3" s="997" t="s">
        <v>417</v>
      </c>
      <c r="H3" s="998"/>
      <c r="I3" s="997" t="s">
        <v>418</v>
      </c>
      <c r="J3" s="998"/>
      <c r="K3" s="997" t="s">
        <v>183</v>
      </c>
      <c r="L3" s="999"/>
    </row>
    <row r="4" spans="1:12" s="91" customFormat="1" ht="28.5" customHeight="1" x14ac:dyDescent="0.2">
      <c r="A4" s="993"/>
      <c r="B4" s="116" t="s">
        <v>218</v>
      </c>
      <c r="C4" s="116" t="s">
        <v>219</v>
      </c>
      <c r="D4" s="116" t="s">
        <v>218</v>
      </c>
      <c r="E4" s="117" t="s">
        <v>219</v>
      </c>
      <c r="F4" s="993"/>
      <c r="G4" s="116" t="s">
        <v>218</v>
      </c>
      <c r="H4" s="116" t="s">
        <v>628</v>
      </c>
      <c r="I4" s="116" t="s">
        <v>218</v>
      </c>
      <c r="J4" s="116" t="s">
        <v>628</v>
      </c>
      <c r="K4" s="116" t="s">
        <v>218</v>
      </c>
      <c r="L4" s="117" t="s">
        <v>628</v>
      </c>
    </row>
    <row r="5" spans="1:12" s="91" customFormat="1" ht="19.2" customHeight="1" x14ac:dyDescent="0.2">
      <c r="A5" s="994"/>
      <c r="B5" s="1017" t="s">
        <v>285</v>
      </c>
      <c r="C5" s="1001"/>
      <c r="D5" s="1001"/>
      <c r="E5" s="1002"/>
      <c r="F5" s="994"/>
      <c r="G5" s="1003" t="s">
        <v>285</v>
      </c>
      <c r="H5" s="1004"/>
      <c r="I5" s="1004"/>
      <c r="J5" s="1004"/>
      <c r="K5" s="1004"/>
      <c r="L5" s="1005"/>
    </row>
    <row r="6" spans="1:12" ht="8.6999999999999993" customHeight="1" x14ac:dyDescent="0.3">
      <c r="A6" s="813"/>
      <c r="B6" s="561"/>
      <c r="C6" s="209"/>
      <c r="D6" s="209"/>
      <c r="E6" s="210"/>
      <c r="F6" s="814"/>
      <c r="G6" s="561"/>
      <c r="H6" s="209"/>
      <c r="I6" s="209"/>
      <c r="J6" s="209"/>
      <c r="K6" s="209"/>
      <c r="L6" s="210"/>
    </row>
    <row r="7" spans="1:12" s="91" customFormat="1" ht="17.100000000000001" customHeight="1" x14ac:dyDescent="0.2">
      <c r="A7" s="422" t="s">
        <v>629</v>
      </c>
      <c r="B7" s="815">
        <v>5.3163158209046065E-4</v>
      </c>
      <c r="C7" s="816">
        <v>3.6917355130057602E-2</v>
      </c>
      <c r="D7" s="816">
        <v>2.2804232286670993E-3</v>
      </c>
      <c r="E7" s="817">
        <v>0.13085642674961315</v>
      </c>
      <c r="F7" s="422" t="s">
        <v>629</v>
      </c>
      <c r="G7" s="818">
        <v>2.9637189200533388E-4</v>
      </c>
      <c r="H7" s="819">
        <v>9.9832394532307651E-4</v>
      </c>
      <c r="I7" s="819">
        <v>2.7771522277728538E-4</v>
      </c>
      <c r="J7" s="819">
        <v>5.1434309069508623E-5</v>
      </c>
      <c r="K7" s="819">
        <v>0</v>
      </c>
      <c r="L7" s="820">
        <v>0</v>
      </c>
    </row>
    <row r="8" spans="1:12" s="91" customFormat="1" ht="28.5" customHeight="1" x14ac:dyDescent="0.2">
      <c r="A8" s="422" t="s">
        <v>630</v>
      </c>
      <c r="B8" s="815">
        <v>2.9078714257019828E-2</v>
      </c>
      <c r="C8" s="816">
        <v>1.7367111335890445E-2</v>
      </c>
      <c r="D8" s="816">
        <v>0.17137013810408028</v>
      </c>
      <c r="E8" s="817">
        <v>5.7255478459201585E-2</v>
      </c>
      <c r="F8" s="422" t="s">
        <v>630</v>
      </c>
      <c r="G8" s="818">
        <v>2.5674004416907257E-3</v>
      </c>
      <c r="H8" s="819">
        <v>4.9197769468562764E-3</v>
      </c>
      <c r="I8" s="819">
        <v>0</v>
      </c>
      <c r="J8" s="819">
        <v>1.721931216674854E-4</v>
      </c>
      <c r="K8" s="819">
        <v>0</v>
      </c>
      <c r="L8" s="820">
        <v>0</v>
      </c>
    </row>
    <row r="9" spans="1:12" s="91" customFormat="1" ht="28.5" customHeight="1" x14ac:dyDescent="0.2">
      <c r="A9" s="422" t="s">
        <v>631</v>
      </c>
      <c r="B9" s="815">
        <v>0.37879849431068363</v>
      </c>
      <c r="C9" s="816">
        <v>0.38602773141397306</v>
      </c>
      <c r="D9" s="816">
        <v>2.409570271504247E-2</v>
      </c>
      <c r="E9" s="817">
        <v>3.843241853488185E-2</v>
      </c>
      <c r="F9" s="422" t="s">
        <v>631</v>
      </c>
      <c r="G9" s="818">
        <v>0.18360135283584778</v>
      </c>
      <c r="H9" s="819">
        <v>0.20204764380598961</v>
      </c>
      <c r="I9" s="819">
        <v>0.17783004279196457</v>
      </c>
      <c r="J9" s="819">
        <v>0.22516971458431015</v>
      </c>
      <c r="K9" s="819">
        <v>0.93800433776032111</v>
      </c>
      <c r="L9" s="820">
        <v>0.94203175817868756</v>
      </c>
    </row>
    <row r="10" spans="1:12" s="91" customFormat="1" ht="17.100000000000001" customHeight="1" x14ac:dyDescent="0.2">
      <c r="A10" s="422" t="s">
        <v>632</v>
      </c>
      <c r="B10" s="815"/>
      <c r="C10" s="816"/>
      <c r="D10" s="816"/>
      <c r="E10" s="817"/>
      <c r="F10" s="422" t="s">
        <v>632</v>
      </c>
      <c r="G10" s="818"/>
      <c r="H10" s="819"/>
      <c r="I10" s="819"/>
      <c r="J10" s="819"/>
      <c r="K10" s="819"/>
      <c r="L10" s="820"/>
    </row>
    <row r="11" spans="1:12" s="91" customFormat="1" ht="17.100000000000001" customHeight="1" x14ac:dyDescent="0.2">
      <c r="A11" s="422" t="s">
        <v>633</v>
      </c>
      <c r="B11" s="815">
        <v>8.2846393722638509E-2</v>
      </c>
      <c r="C11" s="816">
        <v>8.3570244246915906E-2</v>
      </c>
      <c r="D11" s="816">
        <v>0</v>
      </c>
      <c r="E11" s="817">
        <v>0</v>
      </c>
      <c r="F11" s="424" t="s">
        <v>634</v>
      </c>
      <c r="G11" s="818">
        <v>4.3638937337658076E-4</v>
      </c>
      <c r="H11" s="819">
        <v>1.7877639703060915E-3</v>
      </c>
      <c r="I11" s="819">
        <v>1.4111699877608649E-3</v>
      </c>
      <c r="J11" s="819">
        <v>5.5511782556613145E-3</v>
      </c>
      <c r="K11" s="819">
        <v>0.27946789609074041</v>
      </c>
      <c r="L11" s="820">
        <v>0.26893849424793614</v>
      </c>
    </row>
    <row r="12" spans="1:12" s="91" customFormat="1" ht="17.100000000000001" customHeight="1" x14ac:dyDescent="0.2">
      <c r="A12" s="422" t="s">
        <v>635</v>
      </c>
      <c r="B12" s="815">
        <v>0.2063286723904928</v>
      </c>
      <c r="C12" s="816">
        <v>0.16740617472016533</v>
      </c>
      <c r="D12" s="816">
        <v>2.3423493157713048E-4</v>
      </c>
      <c r="E12" s="817">
        <v>1.9203984964896536E-4</v>
      </c>
      <c r="F12" s="424" t="s">
        <v>636</v>
      </c>
      <c r="G12" s="818">
        <v>0</v>
      </c>
      <c r="H12" s="819">
        <v>0</v>
      </c>
      <c r="I12" s="819">
        <v>8.30660412161464E-2</v>
      </c>
      <c r="J12" s="819">
        <v>7.6520834249584613E-2</v>
      </c>
      <c r="K12" s="819">
        <v>0.64644490771187757</v>
      </c>
      <c r="L12" s="820">
        <v>0.50999888099165802</v>
      </c>
    </row>
    <row r="13" spans="1:12" s="91" customFormat="1" ht="17.100000000000001" customHeight="1" x14ac:dyDescent="0.2">
      <c r="A13" s="422" t="s">
        <v>637</v>
      </c>
      <c r="B13" s="815">
        <v>8.6129455486273104E-4</v>
      </c>
      <c r="C13" s="816">
        <v>4.8392879918328538E-2</v>
      </c>
      <c r="D13" s="816">
        <v>0</v>
      </c>
      <c r="E13" s="817">
        <v>0</v>
      </c>
      <c r="F13" s="424" t="s">
        <v>638</v>
      </c>
      <c r="G13" s="818">
        <v>0</v>
      </c>
      <c r="H13" s="819">
        <v>0</v>
      </c>
      <c r="I13" s="819">
        <v>0</v>
      </c>
      <c r="J13" s="819">
        <v>2.7923611851359319E-3</v>
      </c>
      <c r="K13" s="819">
        <v>2.9202071848162771E-3</v>
      </c>
      <c r="L13" s="820">
        <v>0.15683804339586543</v>
      </c>
    </row>
    <row r="14" spans="1:12" s="91" customFormat="1" ht="17.100000000000001" customHeight="1" x14ac:dyDescent="0.2">
      <c r="A14" s="422" t="s">
        <v>639</v>
      </c>
      <c r="B14" s="815">
        <v>9.7550891928603698E-3</v>
      </c>
      <c r="C14" s="816">
        <v>9.2180752766598626E-3</v>
      </c>
      <c r="D14" s="816">
        <v>4.6172588116089605E-3</v>
      </c>
      <c r="E14" s="817">
        <v>2.463394128864654E-3</v>
      </c>
      <c r="F14" s="422" t="s">
        <v>639</v>
      </c>
      <c r="G14" s="818">
        <v>1.3385971720743539E-2</v>
      </c>
      <c r="H14" s="819">
        <v>1.6218611349664208E-2</v>
      </c>
      <c r="I14" s="819">
        <v>1.0648136404110928E-2</v>
      </c>
      <c r="J14" s="819">
        <v>1.5537633887606343E-2</v>
      </c>
      <c r="K14" s="819">
        <v>7.7093947031065899E-3</v>
      </c>
      <c r="L14" s="820">
        <v>6.2563395432280143E-3</v>
      </c>
    </row>
    <row r="15" spans="1:12" s="91" customFormat="1" ht="17.100000000000001" customHeight="1" x14ac:dyDescent="0.2">
      <c r="A15" s="424" t="s">
        <v>640</v>
      </c>
      <c r="B15" s="815">
        <v>7.8205153898340846E-2</v>
      </c>
      <c r="C15" s="816">
        <v>7.2290174413179628E-2</v>
      </c>
      <c r="D15" s="816">
        <v>1.4802528765525558E-2</v>
      </c>
      <c r="E15" s="817">
        <v>1.7385718544503558E-2</v>
      </c>
      <c r="F15" s="424" t="s">
        <v>640</v>
      </c>
      <c r="G15" s="818">
        <v>0.16957569878682335</v>
      </c>
      <c r="H15" s="819">
        <v>0.18404126848601934</v>
      </c>
      <c r="I15" s="819">
        <v>8.2704695183946381E-2</v>
      </c>
      <c r="J15" s="819">
        <v>0.12476770700632195</v>
      </c>
      <c r="K15" s="819">
        <v>1.4619320697802217E-3</v>
      </c>
      <c r="L15" s="820">
        <v>0</v>
      </c>
    </row>
    <row r="16" spans="1:12" s="91" customFormat="1" ht="17.100000000000001" customHeight="1" x14ac:dyDescent="0.2">
      <c r="A16" s="422" t="s">
        <v>314</v>
      </c>
      <c r="B16" s="815">
        <v>0.27821192118306487</v>
      </c>
      <c r="C16" s="816">
        <v>0.24100280538594349</v>
      </c>
      <c r="D16" s="816">
        <v>0.4251261251145465</v>
      </c>
      <c r="E16" s="817">
        <v>0.34845808168357828</v>
      </c>
      <c r="F16" s="422" t="s">
        <v>314</v>
      </c>
      <c r="G16" s="818">
        <v>0.39881420176017457</v>
      </c>
      <c r="H16" s="819">
        <v>0.3844884378804968</v>
      </c>
      <c r="I16" s="819">
        <v>0.35845898708134682</v>
      </c>
      <c r="J16" s="819">
        <v>0.27412697714602202</v>
      </c>
      <c r="K16" s="819">
        <v>9.8582256593645712E-4</v>
      </c>
      <c r="L16" s="820">
        <v>1.8763243102757454E-3</v>
      </c>
    </row>
    <row r="17" spans="1:12" s="91" customFormat="1" ht="17.100000000000001" customHeight="1" x14ac:dyDescent="0.2">
      <c r="A17" s="422" t="s">
        <v>316</v>
      </c>
      <c r="B17" s="815">
        <v>7.7758017530711612E-2</v>
      </c>
      <c r="C17" s="816">
        <v>7.6301307615731145E-2</v>
      </c>
      <c r="D17" s="816">
        <v>5.8149751859461654E-2</v>
      </c>
      <c r="E17" s="817">
        <v>4.3943212988360889E-2</v>
      </c>
      <c r="F17" s="422" t="s">
        <v>316</v>
      </c>
      <c r="G17" s="818">
        <v>0.11825617079727634</v>
      </c>
      <c r="H17" s="819">
        <v>0.14411827730150215</v>
      </c>
      <c r="I17" s="819">
        <v>5.8027543231004092E-2</v>
      </c>
      <c r="J17" s="819">
        <v>8.9686526521840559E-2</v>
      </c>
      <c r="K17" s="819">
        <v>5.2864684123037797E-2</v>
      </c>
      <c r="L17" s="820">
        <v>4.0491497341452763E-2</v>
      </c>
    </row>
    <row r="18" spans="1:12" s="91" customFormat="1" ht="28.5" customHeight="1" x14ac:dyDescent="0.2">
      <c r="A18" s="424" t="s">
        <v>641</v>
      </c>
      <c r="B18" s="815">
        <v>2.1455746995480383E-3</v>
      </c>
      <c r="C18" s="816" t="s">
        <v>357</v>
      </c>
      <c r="D18" s="816">
        <v>0</v>
      </c>
      <c r="E18" s="817" t="s">
        <v>357</v>
      </c>
      <c r="F18" s="424" t="s">
        <v>641</v>
      </c>
      <c r="G18" s="818">
        <v>3.043004208051518E-3</v>
      </c>
      <c r="H18" s="819" t="s">
        <v>357</v>
      </c>
      <c r="I18" s="819">
        <v>5.7028929824157193E-3</v>
      </c>
      <c r="J18" s="819" t="s">
        <v>357</v>
      </c>
      <c r="K18" s="819">
        <v>0</v>
      </c>
      <c r="L18" s="820" t="s">
        <v>357</v>
      </c>
    </row>
    <row r="19" spans="1:12" s="91" customFormat="1" ht="17.100000000000001" customHeight="1" x14ac:dyDescent="0.2">
      <c r="A19" s="422" t="s">
        <v>379</v>
      </c>
      <c r="B19" s="815">
        <v>0.16146992218460293</v>
      </c>
      <c r="C19" s="816">
        <v>0.19950871237699175</v>
      </c>
      <c r="D19" s="816">
        <v>0.28626512628650869</v>
      </c>
      <c r="E19" s="817">
        <v>0.30944638894102838</v>
      </c>
      <c r="F19" s="422" t="s">
        <v>379</v>
      </c>
      <c r="G19" s="818">
        <v>0.17000917758530418</v>
      </c>
      <c r="H19" s="819">
        <v>0.18737344458305441</v>
      </c>
      <c r="I19" s="819">
        <v>0.27679979513317121</v>
      </c>
      <c r="J19" s="819">
        <v>0.39325181865008046</v>
      </c>
      <c r="K19" s="819">
        <v>8.145155550704589E-3</v>
      </c>
      <c r="L19" s="820">
        <v>1.5600420169583911E-2</v>
      </c>
    </row>
    <row r="20" spans="1:12" s="91" customFormat="1" ht="17.100000000000001" customHeight="1" x14ac:dyDescent="0.2">
      <c r="A20" s="422" t="s">
        <v>642</v>
      </c>
      <c r="B20" s="815">
        <v>7.4151298951826497E-2</v>
      </c>
      <c r="C20" s="816">
        <v>4.2874866314884554E-2</v>
      </c>
      <c r="D20" s="816">
        <v>3.2712732691693253E-2</v>
      </c>
      <c r="E20" s="817">
        <v>7.1608781308016151E-2</v>
      </c>
      <c r="F20" s="422" t="s">
        <v>642</v>
      </c>
      <c r="G20" s="818">
        <v>0.12645532468770104</v>
      </c>
      <c r="H20" s="819">
        <v>7.6054095536777694E-2</v>
      </c>
      <c r="I20" s="819">
        <v>0.12860591653973613</v>
      </c>
      <c r="J20" s="819">
        <v>1.7539844817471565E-2</v>
      </c>
      <c r="K20" s="819">
        <v>0</v>
      </c>
      <c r="L20" s="820">
        <v>0</v>
      </c>
    </row>
    <row r="21" spans="1:12" s="91" customFormat="1" ht="8.6999999999999993" customHeight="1" x14ac:dyDescent="0.2">
      <c r="A21" s="422"/>
      <c r="B21" s="815"/>
      <c r="C21" s="816"/>
      <c r="D21" s="816"/>
      <c r="E21" s="817"/>
      <c r="F21" s="422"/>
      <c r="G21" s="818"/>
      <c r="H21" s="819"/>
      <c r="I21" s="819"/>
      <c r="J21" s="819"/>
      <c r="K21" s="819"/>
      <c r="L21" s="820"/>
    </row>
    <row r="22" spans="1:12" s="91" customFormat="1" ht="17.100000000000001" customHeight="1" x14ac:dyDescent="0.2">
      <c r="A22" s="422" t="s">
        <v>643</v>
      </c>
      <c r="B22" s="821">
        <v>0.99999999999999989</v>
      </c>
      <c r="C22" s="816">
        <v>0.99999988957347197</v>
      </c>
      <c r="D22" s="816">
        <v>1</v>
      </c>
      <c r="E22" s="817">
        <v>1.0000007886646802</v>
      </c>
      <c r="F22" s="422" t="s">
        <v>643</v>
      </c>
      <c r="G22" s="818">
        <v>1</v>
      </c>
      <c r="H22" s="819">
        <v>1.0000000000000002</v>
      </c>
      <c r="I22" s="819">
        <v>1.0000000000000002</v>
      </c>
      <c r="J22" s="819">
        <v>0.99999850915046185</v>
      </c>
      <c r="K22" s="819">
        <v>0.99999999999999989</v>
      </c>
      <c r="L22" s="820">
        <v>1</v>
      </c>
    </row>
    <row r="23" spans="1:12" s="91" customFormat="1" ht="17.100000000000001" customHeight="1" x14ac:dyDescent="0.2">
      <c r="A23" s="822" t="s">
        <v>644</v>
      </c>
      <c r="B23" s="823">
        <v>266650.70469022397</v>
      </c>
      <c r="C23" s="824">
        <v>9055795</v>
      </c>
      <c r="D23" s="824">
        <v>43837.915148071697</v>
      </c>
      <c r="E23" s="825">
        <v>2535932</v>
      </c>
      <c r="F23" s="826" t="s">
        <v>644</v>
      </c>
      <c r="G23" s="823">
        <v>94005.621826980074</v>
      </c>
      <c r="H23" s="824">
        <v>2408036</v>
      </c>
      <c r="I23" s="824">
        <v>50160.419226177823</v>
      </c>
      <c r="J23" s="824">
        <v>1341517</v>
      </c>
      <c r="K23" s="824">
        <v>78646.748488994344</v>
      </c>
      <c r="L23" s="825">
        <v>2770310</v>
      </c>
    </row>
    <row r="24" spans="1:12" s="91" customFormat="1" ht="19.5" customHeight="1" x14ac:dyDescent="0.3">
      <c r="A24" s="827" t="s">
        <v>645</v>
      </c>
      <c r="B24" s="827"/>
      <c r="C24" s="828"/>
      <c r="D24" s="828"/>
      <c r="E24" s="828"/>
      <c r="F24" s="827" t="s">
        <v>645</v>
      </c>
      <c r="G24" s="829"/>
      <c r="H24" s="829"/>
      <c r="I24"/>
      <c r="J24"/>
      <c r="K24"/>
      <c r="L24"/>
    </row>
    <row r="25" spans="1:12" s="831" customFormat="1" ht="11.4" x14ac:dyDescent="0.2">
      <c r="A25" s="827"/>
      <c r="B25" s="830"/>
      <c r="C25" s="828"/>
      <c r="D25" s="828"/>
      <c r="E25" s="828"/>
      <c r="F25" s="827"/>
      <c r="I25" s="832"/>
      <c r="J25" s="832"/>
      <c r="K25" s="832"/>
      <c r="L25" s="832"/>
    </row>
    <row r="26" spans="1:12" s="831" customFormat="1" ht="11.4" x14ac:dyDescent="0.2">
      <c r="A26" s="833"/>
      <c r="B26" s="834"/>
      <c r="C26" s="828"/>
      <c r="D26" s="828"/>
      <c r="E26" s="828"/>
      <c r="F26" s="832"/>
      <c r="G26" s="832"/>
      <c r="H26" s="832"/>
      <c r="I26" s="832"/>
      <c r="J26" s="832"/>
      <c r="K26" s="832"/>
      <c r="L26" s="832"/>
    </row>
    <row r="27" spans="1:12" s="831" customFormat="1" ht="11.4" x14ac:dyDescent="0.2">
      <c r="A27" s="1108"/>
      <c r="B27" s="1108"/>
      <c r="C27" s="1108"/>
      <c r="D27" s="1108"/>
      <c r="E27" s="1108"/>
      <c r="F27" s="832"/>
      <c r="G27" s="832"/>
      <c r="H27" s="832"/>
      <c r="I27" s="832"/>
      <c r="J27" s="832"/>
      <c r="K27" s="832"/>
      <c r="L27" s="832"/>
    </row>
    <row r="28" spans="1:12" s="831" customFormat="1" ht="11.4" x14ac:dyDescent="0.2">
      <c r="A28" s="1108"/>
      <c r="B28" s="1108"/>
      <c r="C28" s="1108"/>
      <c r="D28" s="1108"/>
      <c r="E28" s="1108"/>
      <c r="F28" s="832"/>
      <c r="G28" s="832"/>
      <c r="H28" s="832"/>
      <c r="I28" s="832"/>
      <c r="J28" s="832"/>
      <c r="K28" s="832"/>
      <c r="L28" s="832"/>
    </row>
    <row r="29" spans="1:12" s="91" customFormat="1" ht="14.25" customHeight="1" x14ac:dyDescent="0.25">
      <c r="A29" s="835"/>
      <c r="B29" s="836"/>
      <c r="C29" s="836"/>
      <c r="D29" s="836"/>
      <c r="E29" s="836"/>
      <c r="F29" s="836"/>
      <c r="G29" s="836"/>
      <c r="H29" s="836"/>
      <c r="I29" s="836"/>
      <c r="J29" s="836"/>
      <c r="K29" s="836"/>
      <c r="L29" s="836"/>
    </row>
    <row r="30" spans="1:12" s="91" customFormat="1" ht="14.25" customHeight="1" x14ac:dyDescent="0.25">
      <c r="A30" s="835"/>
      <c r="B30" s="836"/>
      <c r="C30" s="836"/>
      <c r="D30" s="836"/>
      <c r="E30" s="836"/>
      <c r="F30" s="836"/>
      <c r="G30" s="836"/>
      <c r="H30" s="836"/>
      <c r="I30" s="836"/>
      <c r="J30" s="836"/>
      <c r="K30" s="836"/>
      <c r="L30" s="836"/>
    </row>
    <row r="31" spans="1:12" s="91" customFormat="1" ht="14.25" customHeight="1" x14ac:dyDescent="0.25">
      <c r="A31" s="835"/>
      <c r="B31" s="836"/>
      <c r="C31" s="836"/>
      <c r="D31" s="836"/>
      <c r="E31" s="836"/>
      <c r="F31" s="836"/>
      <c r="G31" s="836"/>
      <c r="H31" s="836"/>
      <c r="I31" s="836"/>
      <c r="J31" s="836"/>
      <c r="K31" s="836"/>
      <c r="L31" s="836"/>
    </row>
    <row r="32" spans="1:12" s="91" customFormat="1" ht="14.25" customHeight="1" x14ac:dyDescent="0.3">
      <c r="A32" s="837"/>
      <c r="B32"/>
      <c r="C32"/>
      <c r="D32"/>
      <c r="E32"/>
      <c r="F32" s="836"/>
      <c r="G32" s="836"/>
      <c r="H32" s="836"/>
      <c r="I32" s="836"/>
      <c r="J32" s="836"/>
      <c r="K32" s="836"/>
      <c r="L32" s="836"/>
    </row>
    <row r="33" spans="1:12" s="91" customFormat="1" x14ac:dyDescent="0.3">
      <c r="A33" s="837"/>
      <c r="B33"/>
      <c r="C33"/>
      <c r="D33"/>
      <c r="E33"/>
      <c r="F33"/>
      <c r="G33"/>
      <c r="H33"/>
      <c r="I33"/>
      <c r="J33"/>
      <c r="K33"/>
      <c r="L33"/>
    </row>
    <row r="36" spans="1:12" ht="14.25" customHeight="1" x14ac:dyDescent="0.3"/>
    <row r="37" spans="1:12" ht="14.25" customHeight="1" x14ac:dyDescent="0.3"/>
    <row r="39" spans="1:12" x14ac:dyDescent="0.3">
      <c r="A39" s="48"/>
    </row>
    <row r="40" spans="1:12" ht="25.95" customHeight="1" x14ac:dyDescent="0.3">
      <c r="A40" s="48"/>
    </row>
    <row r="41" spans="1:12" ht="25.5" customHeight="1" x14ac:dyDescent="0.3">
      <c r="F41" s="1109" t="s">
        <v>646</v>
      </c>
      <c r="G41" s="1109"/>
      <c r="H41" s="1109"/>
      <c r="I41" s="1109"/>
      <c r="J41" s="1109"/>
      <c r="K41" s="1109"/>
      <c r="L41" s="1109"/>
    </row>
    <row r="42" spans="1:12" x14ac:dyDescent="0.3">
      <c r="A42" s="48"/>
    </row>
    <row r="43" spans="1:12" x14ac:dyDescent="0.3">
      <c r="A43" s="48"/>
    </row>
    <row r="44" spans="1:12" x14ac:dyDescent="0.3">
      <c r="A44" s="48"/>
    </row>
    <row r="45" spans="1:12" x14ac:dyDescent="0.3">
      <c r="A45" s="48"/>
    </row>
    <row r="46" spans="1:12" x14ac:dyDescent="0.3">
      <c r="A46" s="48"/>
    </row>
    <row r="47" spans="1:12" x14ac:dyDescent="0.3">
      <c r="A47" s="48"/>
    </row>
    <row r="48" spans="1:12" x14ac:dyDescent="0.3">
      <c r="A48" s="48"/>
    </row>
    <row r="49" spans="1:1" x14ac:dyDescent="0.3">
      <c r="A49" s="48"/>
    </row>
    <row r="50" spans="1:1" x14ac:dyDescent="0.3">
      <c r="A50" s="48"/>
    </row>
    <row r="51" spans="1:1" x14ac:dyDescent="0.3">
      <c r="A51" s="48"/>
    </row>
    <row r="52" spans="1:1" x14ac:dyDescent="0.3">
      <c r="A52" s="48"/>
    </row>
    <row r="53" spans="1:1" x14ac:dyDescent="0.3">
      <c r="A53" s="48"/>
    </row>
    <row r="54" spans="1:1" x14ac:dyDescent="0.3">
      <c r="A54" s="48"/>
    </row>
    <row r="55" spans="1:1" x14ac:dyDescent="0.3">
      <c r="A55" s="48"/>
    </row>
    <row r="56" spans="1:1" x14ac:dyDescent="0.3">
      <c r="A56" s="48"/>
    </row>
    <row r="58" spans="1:1" x14ac:dyDescent="0.3">
      <c r="A58" s="48"/>
    </row>
    <row r="59" spans="1:1" x14ac:dyDescent="0.3">
      <c r="A59" s="48"/>
    </row>
    <row r="60" spans="1:1" x14ac:dyDescent="0.3">
      <c r="A60" s="48"/>
    </row>
    <row r="61" spans="1:1" x14ac:dyDescent="0.3">
      <c r="A61" s="48"/>
    </row>
  </sheetData>
  <mergeCells count="13">
    <mergeCell ref="G5:L5"/>
    <mergeCell ref="A27:E28"/>
    <mergeCell ref="F41:L41"/>
    <mergeCell ref="A1:E1"/>
    <mergeCell ref="F1:L1"/>
    <mergeCell ref="A3:A5"/>
    <mergeCell ref="B3:C3"/>
    <mergeCell ref="D3:E3"/>
    <mergeCell ref="F3:F5"/>
    <mergeCell ref="G3:H3"/>
    <mergeCell ref="I3:J3"/>
    <mergeCell ref="K3:L3"/>
    <mergeCell ref="B5:E5"/>
  </mergeCells>
  <conditionalFormatting sqref="A6:L23">
    <cfRule type="expression" dxfId="4" priority="1">
      <formula>MOD(ROW(),2)=1</formula>
    </cfRule>
  </conditionalFormatting>
  <hyperlinks>
    <hyperlink ref="E2" location="Inhalt!A104" display="zurück"/>
    <hyperlink ref="L2" location="Inhalt!A104"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showGridLines="0" view="pageLayout" zoomScaleNormal="50" workbookViewId="0">
      <selection activeCell="K16" sqref="K16"/>
    </sheetView>
  </sheetViews>
  <sheetFormatPr baseColWidth="10" defaultColWidth="10.44140625" defaultRowHeight="14.4" x14ac:dyDescent="0.3"/>
  <cols>
    <col min="1" max="1" width="29.33203125" style="114" customWidth="1"/>
    <col min="2" max="3" width="27.5546875" customWidth="1"/>
    <col min="4" max="4" width="18.5546875" customWidth="1"/>
    <col min="5" max="7" width="12.44140625" customWidth="1"/>
  </cols>
  <sheetData>
    <row r="1" spans="1:5" ht="29.7" customHeight="1" x14ac:dyDescent="0.3">
      <c r="A1" s="1069" t="s">
        <v>793</v>
      </c>
      <c r="B1" s="1069"/>
      <c r="C1" s="1069"/>
      <c r="D1" s="618"/>
    </row>
    <row r="2" spans="1:5" x14ac:dyDescent="0.3">
      <c r="A2" s="115" t="s">
        <v>789</v>
      </c>
      <c r="C2" s="67" t="s">
        <v>156</v>
      </c>
    </row>
    <row r="3" spans="1:5" s="91" customFormat="1" ht="19.5" customHeight="1" x14ac:dyDescent="0.2">
      <c r="A3" s="992" t="s">
        <v>649</v>
      </c>
      <c r="B3" s="683" t="s">
        <v>650</v>
      </c>
      <c r="C3" s="117" t="s">
        <v>651</v>
      </c>
      <c r="D3" s="98"/>
      <c r="E3" s="98"/>
    </row>
    <row r="4" spans="1:5" s="91" customFormat="1" ht="19.5" customHeight="1" x14ac:dyDescent="0.2">
      <c r="A4" s="994"/>
      <c r="B4" s="116" t="s">
        <v>652</v>
      </c>
      <c r="C4" s="117" t="s">
        <v>653</v>
      </c>
    </row>
    <row r="5" spans="1:5" s="265" customFormat="1" ht="17.7" customHeight="1" x14ac:dyDescent="0.3">
      <c r="A5" s="839"/>
      <c r="B5" s="840"/>
      <c r="C5" s="841"/>
    </row>
    <row r="6" spans="1:5" s="302" customFormat="1" ht="17.7" customHeight="1" x14ac:dyDescent="0.3">
      <c r="A6" s="542" t="s">
        <v>654</v>
      </c>
      <c r="B6" s="842">
        <v>90.164000000000001</v>
      </c>
      <c r="C6" s="843">
        <v>5.3017067999999998</v>
      </c>
    </row>
    <row r="7" spans="1:5" s="302" customFormat="1" ht="17.7" customHeight="1" x14ac:dyDescent="0.3">
      <c r="A7" s="542" t="s">
        <v>655</v>
      </c>
      <c r="B7" s="842">
        <v>246.79400000000001</v>
      </c>
      <c r="C7" s="843">
        <v>11.865</v>
      </c>
    </row>
    <row r="8" spans="1:5" s="302" customFormat="1" ht="17.7" customHeight="1" x14ac:dyDescent="0.3">
      <c r="A8" s="542" t="s">
        <v>656</v>
      </c>
      <c r="B8" s="842">
        <v>216.53</v>
      </c>
      <c r="C8" s="843">
        <v>21.419</v>
      </c>
    </row>
    <row r="9" spans="1:5" s="302" customFormat="1" ht="17.7" customHeight="1" x14ac:dyDescent="0.3">
      <c r="A9" s="542" t="s">
        <v>657</v>
      </c>
      <c r="B9" s="842">
        <v>80.195999999999998</v>
      </c>
      <c r="C9" s="843">
        <v>7.1660000000000004</v>
      </c>
    </row>
    <row r="10" spans="1:5" s="302" customFormat="1" ht="17.7" customHeight="1" x14ac:dyDescent="0.3">
      <c r="A10" s="542" t="s">
        <v>658</v>
      </c>
      <c r="B10" s="842">
        <v>133.19300000000001</v>
      </c>
      <c r="C10" s="843">
        <v>142.81700000000001</v>
      </c>
    </row>
    <row r="11" spans="1:5" s="302" customFormat="1" ht="17.7" customHeight="1" x14ac:dyDescent="0.3">
      <c r="A11" s="542" t="s">
        <v>659</v>
      </c>
      <c r="B11" s="842">
        <v>198.01900000000001</v>
      </c>
      <c r="C11" s="843">
        <v>126.307</v>
      </c>
    </row>
    <row r="12" spans="1:5" s="302" customFormat="1" ht="17.7" customHeight="1" x14ac:dyDescent="0.3">
      <c r="A12" s="542" t="s">
        <v>660</v>
      </c>
      <c r="B12" s="842">
        <v>165.95099999999999</v>
      </c>
      <c r="C12" s="843">
        <v>208.35499999999999</v>
      </c>
    </row>
    <row r="13" spans="1:5" s="302" customFormat="1" ht="17.7" customHeight="1" x14ac:dyDescent="0.3">
      <c r="A13" s="542" t="s">
        <v>661</v>
      </c>
      <c r="B13" s="842">
        <v>200.53899999999999</v>
      </c>
      <c r="C13" s="843">
        <v>139.30199999999999</v>
      </c>
    </row>
    <row r="14" spans="1:5" s="302" customFormat="1" ht="17.7" customHeight="1" x14ac:dyDescent="0.3">
      <c r="A14" s="542" t="s">
        <v>662</v>
      </c>
      <c r="B14" s="842">
        <v>316.10300000000001</v>
      </c>
      <c r="C14" s="843">
        <v>66.424999999999997</v>
      </c>
    </row>
    <row r="15" spans="1:5" s="302" customFormat="1" ht="17.7" customHeight="1" x14ac:dyDescent="0.3">
      <c r="A15" s="542" t="s">
        <v>663</v>
      </c>
      <c r="B15" s="842">
        <v>128.68600000000001</v>
      </c>
      <c r="C15" s="843">
        <v>108.35599999999999</v>
      </c>
    </row>
    <row r="16" spans="1:5" s="302" customFormat="1" ht="17.7" customHeight="1" x14ac:dyDescent="0.3">
      <c r="A16" s="542" t="s">
        <v>664</v>
      </c>
      <c r="B16" s="842">
        <v>274.09800000000001</v>
      </c>
      <c r="C16" s="843">
        <v>218.97900000000001</v>
      </c>
    </row>
    <row r="17" spans="1:3" s="302" customFormat="1" ht="17.7" customHeight="1" x14ac:dyDescent="0.3">
      <c r="A17" s="542" t="s">
        <v>665</v>
      </c>
      <c r="B17" s="842">
        <v>201.15600000000001</v>
      </c>
      <c r="C17" s="843">
        <v>207.12799999999999</v>
      </c>
    </row>
    <row r="18" spans="1:3" s="302" customFormat="1" ht="17.7" customHeight="1" x14ac:dyDescent="0.3">
      <c r="A18" s="542" t="s">
        <v>666</v>
      </c>
      <c r="B18" s="842">
        <v>277.17500000000001</v>
      </c>
      <c r="C18" s="843">
        <v>134.447</v>
      </c>
    </row>
    <row r="19" spans="1:3" s="302" customFormat="1" ht="17.7" customHeight="1" x14ac:dyDescent="0.3">
      <c r="A19" s="542" t="s">
        <v>667</v>
      </c>
      <c r="B19" s="842">
        <v>131.01300000000001</v>
      </c>
      <c r="C19" s="843">
        <v>105.57</v>
      </c>
    </row>
    <row r="20" spans="1:3" s="302" customFormat="1" ht="17.7" customHeight="1" x14ac:dyDescent="0.3">
      <c r="A20" s="542" t="s">
        <v>668</v>
      </c>
      <c r="B20" s="842">
        <v>244.15600000000001</v>
      </c>
      <c r="C20" s="843">
        <v>76.617000000000004</v>
      </c>
    </row>
    <row r="21" spans="1:3" s="302" customFormat="1" ht="17.7" customHeight="1" x14ac:dyDescent="0.3">
      <c r="A21" s="542"/>
      <c r="B21" s="842"/>
      <c r="C21" s="843"/>
    </row>
    <row r="22" spans="1:3" s="91" customFormat="1" ht="17.7" customHeight="1" x14ac:dyDescent="0.2">
      <c r="A22" s="844" t="s">
        <v>330</v>
      </c>
      <c r="B22" s="845">
        <v>2903.7730000000001</v>
      </c>
      <c r="C22" s="846">
        <v>1580.0540000000001</v>
      </c>
    </row>
    <row r="23" spans="1:3" s="301" customFormat="1" ht="17.100000000000001" customHeight="1" x14ac:dyDescent="0.2">
      <c r="A23" s="847" t="s">
        <v>669</v>
      </c>
      <c r="B23" s="111"/>
    </row>
    <row r="24" spans="1:3" s="91" customFormat="1" ht="11.4" x14ac:dyDescent="0.2">
      <c r="A24" s="112"/>
      <c r="B24" s="112"/>
    </row>
    <row r="25" spans="1:3" s="91" customFormat="1" ht="11.4" x14ac:dyDescent="0.2">
      <c r="A25" s="112"/>
      <c r="B25" s="112"/>
    </row>
    <row r="26" spans="1:3" s="91" customFormat="1" ht="11.4" x14ac:dyDescent="0.2">
      <c r="A26" s="112"/>
      <c r="B26" s="112"/>
    </row>
    <row r="27" spans="1:3" s="91" customFormat="1" x14ac:dyDescent="0.3">
      <c r="A27" s="114"/>
      <c r="B27"/>
    </row>
    <row r="28" spans="1:3" s="91" customFormat="1" x14ac:dyDescent="0.3">
      <c r="A28" s="114"/>
      <c r="B28"/>
    </row>
    <row r="29" spans="1:3" s="91" customFormat="1" x14ac:dyDescent="0.3">
      <c r="A29" s="114"/>
      <c r="B29"/>
    </row>
    <row r="30" spans="1:3" s="91" customFormat="1" x14ac:dyDescent="0.3">
      <c r="A30" s="114"/>
      <c r="B30"/>
    </row>
    <row r="37" spans="1:1" x14ac:dyDescent="0.3">
      <c r="A37"/>
    </row>
    <row r="38" spans="1:1" x14ac:dyDescent="0.3">
      <c r="A38"/>
    </row>
    <row r="39" spans="1:1" x14ac:dyDescent="0.3">
      <c r="A39"/>
    </row>
    <row r="40" spans="1:1" x14ac:dyDescent="0.3">
      <c r="A40"/>
    </row>
    <row r="41" spans="1:1" x14ac:dyDescent="0.3">
      <c r="A41"/>
    </row>
    <row r="42" spans="1:1" x14ac:dyDescent="0.3">
      <c r="A42"/>
    </row>
    <row r="43" spans="1:1" x14ac:dyDescent="0.3">
      <c r="A43"/>
    </row>
    <row r="44" spans="1:1" x14ac:dyDescent="0.3">
      <c r="A44"/>
    </row>
    <row r="45" spans="1:1" x14ac:dyDescent="0.3">
      <c r="A45"/>
    </row>
    <row r="46" spans="1:1" x14ac:dyDescent="0.3">
      <c r="A46"/>
    </row>
    <row r="47" spans="1:1" x14ac:dyDescent="0.3">
      <c r="A47"/>
    </row>
    <row r="48" spans="1:1" x14ac:dyDescent="0.3">
      <c r="A48"/>
    </row>
    <row r="49" spans="1:1" x14ac:dyDescent="0.3">
      <c r="A49"/>
    </row>
    <row r="50" spans="1:1" x14ac:dyDescent="0.3">
      <c r="A50"/>
    </row>
    <row r="51" spans="1:1" x14ac:dyDescent="0.3">
      <c r="A51"/>
    </row>
    <row r="52" spans="1:1" x14ac:dyDescent="0.3">
      <c r="A52"/>
    </row>
    <row r="53" spans="1:1" x14ac:dyDescent="0.3">
      <c r="A53"/>
    </row>
    <row r="54" spans="1:1" x14ac:dyDescent="0.3">
      <c r="A54"/>
    </row>
    <row r="55" spans="1:1" x14ac:dyDescent="0.3">
      <c r="A55"/>
    </row>
    <row r="56" spans="1:1" x14ac:dyDescent="0.3">
      <c r="A56"/>
    </row>
    <row r="57" spans="1:1" x14ac:dyDescent="0.3">
      <c r="A57"/>
    </row>
    <row r="58" spans="1:1" x14ac:dyDescent="0.3">
      <c r="A58"/>
    </row>
    <row r="59" spans="1:1" x14ac:dyDescent="0.3">
      <c r="A59"/>
    </row>
    <row r="61" spans="1:1" x14ac:dyDescent="0.3">
      <c r="A61"/>
    </row>
    <row r="62" spans="1:1" x14ac:dyDescent="0.3">
      <c r="A62"/>
    </row>
    <row r="63" spans="1:1" x14ac:dyDescent="0.3">
      <c r="A63"/>
    </row>
    <row r="64" spans="1:1" x14ac:dyDescent="0.3">
      <c r="A64"/>
    </row>
  </sheetData>
  <mergeCells count="2">
    <mergeCell ref="A1:C1"/>
    <mergeCell ref="A3:A4"/>
  </mergeCells>
  <conditionalFormatting sqref="A5:C22">
    <cfRule type="expression" dxfId="3" priority="1">
      <formula>MOD(ROW(),2)=0</formula>
    </cfRule>
  </conditionalFormatting>
  <hyperlinks>
    <hyperlink ref="C2" location="Inhalt!A106"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0"/>
  <sheetViews>
    <sheetView showGridLines="0" view="pageLayout" zoomScaleNormal="50" workbookViewId="0">
      <selection activeCell="K16" sqref="K16"/>
    </sheetView>
  </sheetViews>
  <sheetFormatPr baseColWidth="10" defaultColWidth="10.44140625" defaultRowHeight="14.4" x14ac:dyDescent="0.3"/>
  <cols>
    <col min="1" max="1" width="20.6640625" style="114" customWidth="1"/>
    <col min="2" max="4" width="20.6640625" customWidth="1"/>
  </cols>
  <sheetData>
    <row r="1" spans="1:4" ht="29.7" customHeight="1" x14ac:dyDescent="0.3">
      <c r="A1" s="1069" t="s">
        <v>792</v>
      </c>
      <c r="B1" s="1069"/>
      <c r="C1" s="1069"/>
      <c r="D1" s="1069"/>
    </row>
    <row r="2" spans="1:4" x14ac:dyDescent="0.3">
      <c r="A2" s="115" t="s">
        <v>789</v>
      </c>
      <c r="C2" s="67"/>
      <c r="D2" s="67" t="s">
        <v>156</v>
      </c>
    </row>
    <row r="3" spans="1:4" s="91" customFormat="1" ht="19.2" customHeight="1" x14ac:dyDescent="0.2">
      <c r="A3" s="992" t="s">
        <v>157</v>
      </c>
      <c r="B3" s="683" t="s">
        <v>670</v>
      </c>
      <c r="C3" s="683" t="s">
        <v>584</v>
      </c>
      <c r="D3" s="117" t="s">
        <v>671</v>
      </c>
    </row>
    <row r="4" spans="1:4" s="91" customFormat="1" ht="19.2" customHeight="1" x14ac:dyDescent="0.2">
      <c r="A4" s="994"/>
      <c r="B4" s="116" t="s">
        <v>672</v>
      </c>
      <c r="C4" s="116" t="s">
        <v>673</v>
      </c>
      <c r="D4" s="848">
        <v>1000</v>
      </c>
    </row>
    <row r="5" spans="1:4" s="265" customFormat="1" ht="17.100000000000001" customHeight="1" x14ac:dyDescent="0.3">
      <c r="A5" s="734"/>
      <c r="B5" s="840"/>
      <c r="C5" s="849"/>
      <c r="D5" s="841"/>
    </row>
    <row r="6" spans="1:4" s="302" customFormat="1" ht="17.100000000000001" customHeight="1" x14ac:dyDescent="0.3">
      <c r="A6" s="734">
        <v>1991</v>
      </c>
      <c r="B6" s="850">
        <v>50969.156999999999</v>
      </c>
      <c r="C6" s="851">
        <v>81.331036229359796</v>
      </c>
      <c r="D6" s="852">
        <v>2636.0830000000001</v>
      </c>
    </row>
    <row r="7" spans="1:4" s="302" customFormat="1" ht="17.100000000000001" hidden="1" customHeight="1" x14ac:dyDescent="0.3">
      <c r="A7" s="734">
        <v>1992</v>
      </c>
      <c r="B7" s="850">
        <v>53884.557000000001</v>
      </c>
      <c r="C7" s="851">
        <v>82.2668245572617</v>
      </c>
      <c r="D7" s="852">
        <v>2660.1889999999999</v>
      </c>
    </row>
    <row r="8" spans="1:4" s="302" customFormat="1" ht="17.100000000000001" hidden="1" customHeight="1" x14ac:dyDescent="0.3">
      <c r="A8" s="734">
        <v>1993</v>
      </c>
      <c r="B8" s="850">
        <v>54915.542999999998</v>
      </c>
      <c r="C8" s="851">
        <v>80.817162336085161</v>
      </c>
      <c r="D8" s="852">
        <v>2680.7919999999999</v>
      </c>
    </row>
    <row r="9" spans="1:4" s="302" customFormat="1" ht="17.100000000000001" hidden="1" customHeight="1" x14ac:dyDescent="0.3">
      <c r="A9" s="734">
        <v>1994</v>
      </c>
      <c r="B9" s="850">
        <v>56662.033000000003</v>
      </c>
      <c r="C9" s="851">
        <v>81.571092250434774</v>
      </c>
      <c r="D9" s="852">
        <v>2692.8879999999999</v>
      </c>
    </row>
    <row r="10" spans="1:4" s="302" customFormat="1" ht="17.100000000000001" customHeight="1" x14ac:dyDescent="0.3">
      <c r="A10" s="734">
        <v>1995</v>
      </c>
      <c r="B10" s="850">
        <v>58726.714</v>
      </c>
      <c r="C10" s="851">
        <v>82.923426500865503</v>
      </c>
      <c r="D10" s="852">
        <v>2705.9859999999999</v>
      </c>
    </row>
    <row r="11" spans="1:4" s="302" customFormat="1" ht="17.100000000000001" hidden="1" customHeight="1" x14ac:dyDescent="0.3">
      <c r="A11" s="734">
        <v>1996</v>
      </c>
      <c r="B11" s="850">
        <v>59664.114000000001</v>
      </c>
      <c r="C11" s="851">
        <v>83.844378473067593</v>
      </c>
      <c r="D11" s="852">
        <v>2721.0970000000002</v>
      </c>
    </row>
    <row r="12" spans="1:4" s="302" customFormat="1" ht="17.100000000000001" hidden="1" customHeight="1" x14ac:dyDescent="0.3">
      <c r="A12" s="734">
        <v>1997</v>
      </c>
      <c r="B12" s="850">
        <v>60982.898999999998</v>
      </c>
      <c r="C12" s="851">
        <v>85.607666059216257</v>
      </c>
      <c r="D12" s="852">
        <v>2735.0909999999999</v>
      </c>
    </row>
    <row r="13" spans="1:4" s="302" customFormat="1" ht="17.100000000000001" hidden="1" customHeight="1" x14ac:dyDescent="0.3">
      <c r="A13" s="734">
        <v>1998</v>
      </c>
      <c r="B13" s="850">
        <v>61806.580999999998</v>
      </c>
      <c r="C13" s="851">
        <v>86.090208956018529</v>
      </c>
      <c r="D13" s="852">
        <v>2745.4760000000001</v>
      </c>
    </row>
    <row r="14" spans="1:4" s="302" customFormat="1" ht="17.100000000000001" hidden="1" customHeight="1" x14ac:dyDescent="0.3">
      <c r="A14" s="734">
        <v>1999</v>
      </c>
      <c r="B14" s="850">
        <v>62416.665999999997</v>
      </c>
      <c r="C14" s="851">
        <v>86.697559460844687</v>
      </c>
      <c r="D14" s="852">
        <v>2754.38</v>
      </c>
    </row>
    <row r="15" spans="1:4" s="302" customFormat="1" ht="17.100000000000001" customHeight="1" x14ac:dyDescent="0.3">
      <c r="A15" s="734">
        <v>2000</v>
      </c>
      <c r="B15" s="850">
        <v>63740.394999999997</v>
      </c>
      <c r="C15" s="851">
        <v>88.748421851841087</v>
      </c>
      <c r="D15" s="852">
        <v>2764.7370000000001</v>
      </c>
    </row>
    <row r="16" spans="1:4" s="302" customFormat="1" ht="17.100000000000001" hidden="1" customHeight="1" x14ac:dyDescent="0.3">
      <c r="A16" s="734">
        <v>2001</v>
      </c>
      <c r="B16" s="850">
        <v>65653.194000000003</v>
      </c>
      <c r="C16" s="851">
        <v>89.944722001143603</v>
      </c>
      <c r="D16" s="852">
        <v>2776.739</v>
      </c>
    </row>
    <row r="17" spans="1:4" s="302" customFormat="1" ht="17.100000000000001" hidden="1" customHeight="1" x14ac:dyDescent="0.3">
      <c r="A17" s="734">
        <v>2002</v>
      </c>
      <c r="B17" s="850">
        <v>64774.288</v>
      </c>
      <c r="C17" s="851">
        <v>88.200782112764713</v>
      </c>
      <c r="D17" s="852">
        <v>2788.6179999999999</v>
      </c>
    </row>
    <row r="18" spans="1:4" s="302" customFormat="1" ht="17.100000000000001" hidden="1" customHeight="1" x14ac:dyDescent="0.3">
      <c r="A18" s="734">
        <v>2003</v>
      </c>
      <c r="B18" s="850">
        <v>65471.790999999997</v>
      </c>
      <c r="C18" s="851">
        <v>87.936466892233483</v>
      </c>
      <c r="D18" s="852">
        <v>2796.5949999999998</v>
      </c>
    </row>
    <row r="19" spans="1:4" s="302" customFormat="1" ht="17.100000000000001" hidden="1" customHeight="1" x14ac:dyDescent="0.3">
      <c r="A19" s="734">
        <v>2004</v>
      </c>
      <c r="B19" s="850">
        <v>66893.506999999998</v>
      </c>
      <c r="C19" s="851">
        <v>89.37114998671629</v>
      </c>
      <c r="D19" s="852">
        <v>2801.239</v>
      </c>
    </row>
    <row r="20" spans="1:4" s="302" customFormat="1" ht="17.100000000000001" customHeight="1" x14ac:dyDescent="0.3">
      <c r="A20" s="734">
        <v>2005</v>
      </c>
      <c r="B20" s="850">
        <v>67269.410999999993</v>
      </c>
      <c r="C20" s="851">
        <v>89.583729679375949</v>
      </c>
      <c r="D20" s="852">
        <v>2804.6640000000002</v>
      </c>
    </row>
    <row r="21" spans="1:4" s="91" customFormat="1" ht="17.100000000000001" customHeight="1" x14ac:dyDescent="0.2">
      <c r="A21" s="734">
        <v>2006</v>
      </c>
      <c r="B21" s="850">
        <v>69368.315000000002</v>
      </c>
      <c r="C21" s="851">
        <v>92.08913034222536</v>
      </c>
      <c r="D21" s="852">
        <v>2805.9839999999999</v>
      </c>
    </row>
    <row r="22" spans="1:4" s="91" customFormat="1" ht="17.100000000000001" customHeight="1" x14ac:dyDescent="0.2">
      <c r="A22" s="734">
        <v>2007</v>
      </c>
      <c r="B22" s="850">
        <v>71051.971999999994</v>
      </c>
      <c r="C22" s="851">
        <v>93.214785015177455</v>
      </c>
      <c r="D22" s="852">
        <v>2806.7750000000001</v>
      </c>
    </row>
    <row r="23" spans="1:4" s="91" customFormat="1" ht="17.100000000000001" customHeight="1" x14ac:dyDescent="0.2">
      <c r="A23" s="734">
        <v>2008</v>
      </c>
      <c r="B23" s="850">
        <v>73297.534</v>
      </c>
      <c r="C23" s="851">
        <v>95.545568814953484</v>
      </c>
      <c r="D23" s="852">
        <v>2805.3440000000001</v>
      </c>
    </row>
    <row r="24" spans="1:4" s="91" customFormat="1" ht="17.100000000000001" customHeight="1" x14ac:dyDescent="0.2">
      <c r="A24" s="734">
        <v>2009</v>
      </c>
      <c r="B24" s="850">
        <v>71275.292000000001</v>
      </c>
      <c r="C24" s="851">
        <v>92.108200683212104</v>
      </c>
      <c r="D24" s="852">
        <v>2801.2139999999999</v>
      </c>
    </row>
    <row r="25" spans="1:4" s="91" customFormat="1" ht="17.100000000000001" customHeight="1" x14ac:dyDescent="0.2">
      <c r="A25" s="734">
        <v>2010</v>
      </c>
      <c r="B25" s="850">
        <v>72934.883000000002</v>
      </c>
      <c r="C25" s="851">
        <v>93.065119230451558</v>
      </c>
      <c r="D25" s="852">
        <v>2799.7489999999998</v>
      </c>
    </row>
    <row r="26" spans="1:4" s="91" customFormat="1" ht="17.100000000000001" customHeight="1" x14ac:dyDescent="0.2">
      <c r="A26" s="734">
        <v>2011</v>
      </c>
      <c r="B26" s="850">
        <v>75930.13</v>
      </c>
      <c r="C26" s="851">
        <v>95.775922228298469</v>
      </c>
      <c r="D26" s="852">
        <v>2801.2</v>
      </c>
    </row>
    <row r="27" spans="1:4" s="91" customFormat="1" ht="17.100000000000001" customHeight="1" x14ac:dyDescent="0.2">
      <c r="A27" s="734">
        <v>2012</v>
      </c>
      <c r="B27" s="850">
        <v>78768.274999999994</v>
      </c>
      <c r="C27" s="851">
        <v>98.353367334471216</v>
      </c>
      <c r="D27" s="852">
        <v>2804.3989999999999</v>
      </c>
    </row>
    <row r="28" spans="1:4" s="91" customFormat="1" ht="17.100000000000001" customHeight="1" x14ac:dyDescent="0.2">
      <c r="A28" s="734">
        <v>2013</v>
      </c>
      <c r="B28" s="850">
        <v>80006.907999999996</v>
      </c>
      <c r="C28" s="851">
        <v>97.557316927923054</v>
      </c>
      <c r="D28" s="852">
        <v>2811.2429999999999</v>
      </c>
    </row>
    <row r="29" spans="1:4" s="91" customFormat="1" ht="17.100000000000001" customHeight="1" x14ac:dyDescent="0.2">
      <c r="A29" s="734">
        <v>2014</v>
      </c>
      <c r="B29" s="850">
        <v>82868.069000000003</v>
      </c>
      <c r="C29" s="851">
        <v>99.244061672777207</v>
      </c>
      <c r="D29" s="852">
        <v>2823.41</v>
      </c>
    </row>
    <row r="30" spans="1:4" ht="17.100000000000001" customHeight="1" x14ac:dyDescent="0.3">
      <c r="A30" s="744">
        <v>2015</v>
      </c>
      <c r="B30" s="853">
        <v>84799.051999999996</v>
      </c>
      <c r="C30" s="851">
        <v>100</v>
      </c>
      <c r="D30" s="854">
        <v>2844.7890000000002</v>
      </c>
    </row>
    <row r="31" spans="1:4" ht="17.100000000000001" customHeight="1" x14ac:dyDescent="0.3">
      <c r="A31" s="744">
        <v>2016</v>
      </c>
      <c r="B31" s="853">
        <v>87511.535000000003</v>
      </c>
      <c r="C31" s="851">
        <v>102.25650517885506</v>
      </c>
      <c r="D31" s="854">
        <v>2870.32</v>
      </c>
    </row>
    <row r="32" spans="1:4" ht="17.100000000000001" customHeight="1" x14ac:dyDescent="0.3">
      <c r="A32" s="744">
        <v>2017</v>
      </c>
      <c r="B32" s="853">
        <v>92368.43</v>
      </c>
      <c r="C32" s="851">
        <v>105.1656558119809</v>
      </c>
      <c r="D32" s="854">
        <v>2885.8739999999998</v>
      </c>
    </row>
    <row r="33" spans="1:4" ht="17.100000000000001" customHeight="1" x14ac:dyDescent="0.3">
      <c r="A33" s="744">
        <v>2018</v>
      </c>
      <c r="B33" s="853">
        <v>94868.944000000003</v>
      </c>
      <c r="C33" s="851">
        <v>106.05761736642539</v>
      </c>
      <c r="D33" s="854">
        <v>2893.2669999999998</v>
      </c>
    </row>
    <row r="34" spans="1:4" ht="17.100000000000001" customHeight="1" x14ac:dyDescent="0.3">
      <c r="A34" s="744">
        <v>2019</v>
      </c>
      <c r="B34" s="853">
        <v>98700.834000000003</v>
      </c>
      <c r="C34" s="851">
        <v>107.87103052528643</v>
      </c>
      <c r="D34" s="854">
        <v>2900.2429999999999</v>
      </c>
    </row>
    <row r="35" spans="1:4" ht="17.100000000000001" customHeight="1" x14ac:dyDescent="0.3">
      <c r="A35" s="744"/>
      <c r="B35" s="853"/>
      <c r="C35" s="851"/>
      <c r="D35" s="854"/>
    </row>
    <row r="36" spans="1:4" ht="17.100000000000001" customHeight="1" x14ac:dyDescent="0.3">
      <c r="A36" s="744"/>
      <c r="B36" s="855"/>
      <c r="C36" s="737"/>
      <c r="D36" s="738"/>
    </row>
    <row r="37" spans="1:4" ht="28.5" customHeight="1" x14ac:dyDescent="0.3">
      <c r="A37" s="856" t="s">
        <v>674</v>
      </c>
      <c r="B37" s="857">
        <f>(B33-B6)/B6</f>
        <v>0.86130102171397505</v>
      </c>
      <c r="C37" s="858">
        <f>(C33-C6)/C6</f>
        <v>0.30402392842179865</v>
      </c>
      <c r="D37" s="859">
        <f>(D33-D6)/D6</f>
        <v>9.7562937130583421E-2</v>
      </c>
    </row>
    <row r="39" spans="1:4" ht="15.6" customHeight="1" x14ac:dyDescent="0.3">
      <c r="A39" s="860"/>
      <c r="B39" s="860"/>
      <c r="C39" s="860"/>
      <c r="D39" s="861"/>
    </row>
    <row r="43" spans="1:4" x14ac:dyDescent="0.3">
      <c r="A43"/>
    </row>
    <row r="44" spans="1:4" x14ac:dyDescent="0.3">
      <c r="A44"/>
    </row>
    <row r="45" spans="1:4" x14ac:dyDescent="0.3">
      <c r="A45"/>
    </row>
    <row r="46" spans="1:4" x14ac:dyDescent="0.3">
      <c r="A46"/>
    </row>
    <row r="47" spans="1:4" x14ac:dyDescent="0.3">
      <c r="A47"/>
    </row>
    <row r="48" spans="1:4" x14ac:dyDescent="0.3">
      <c r="A48"/>
    </row>
    <row r="49" spans="1:1" x14ac:dyDescent="0.3">
      <c r="A49"/>
    </row>
    <row r="50" spans="1:1" x14ac:dyDescent="0.3">
      <c r="A50"/>
    </row>
    <row r="51" spans="1:1" x14ac:dyDescent="0.3">
      <c r="A51"/>
    </row>
    <row r="52" spans="1:1" x14ac:dyDescent="0.3">
      <c r="A52"/>
    </row>
    <row r="53" spans="1:1" x14ac:dyDescent="0.3">
      <c r="A53"/>
    </row>
    <row r="54" spans="1:1" x14ac:dyDescent="0.3">
      <c r="A54"/>
    </row>
    <row r="55" spans="1:1" x14ac:dyDescent="0.3">
      <c r="A55"/>
    </row>
    <row r="56" spans="1:1" x14ac:dyDescent="0.3">
      <c r="A56"/>
    </row>
    <row r="57" spans="1:1" x14ac:dyDescent="0.3">
      <c r="A57"/>
    </row>
    <row r="58" spans="1:1" x14ac:dyDescent="0.3">
      <c r="A58"/>
    </row>
    <row r="59" spans="1:1" x14ac:dyDescent="0.3">
      <c r="A59"/>
    </row>
    <row r="60" spans="1:1" x14ac:dyDescent="0.3">
      <c r="A60"/>
    </row>
    <row r="61" spans="1:1" x14ac:dyDescent="0.3">
      <c r="A61"/>
    </row>
    <row r="62" spans="1:1" x14ac:dyDescent="0.3">
      <c r="A62"/>
    </row>
    <row r="63" spans="1:1" x14ac:dyDescent="0.3">
      <c r="A63"/>
    </row>
    <row r="64" spans="1:1" x14ac:dyDescent="0.3">
      <c r="A64"/>
    </row>
    <row r="65" spans="1:1" x14ac:dyDescent="0.3">
      <c r="A65"/>
    </row>
    <row r="67" spans="1:1" x14ac:dyDescent="0.3">
      <c r="A67"/>
    </row>
    <row r="68" spans="1:1" x14ac:dyDescent="0.3">
      <c r="A68"/>
    </row>
    <row r="69" spans="1:1" x14ac:dyDescent="0.3">
      <c r="A69"/>
    </row>
    <row r="70" spans="1:1" x14ac:dyDescent="0.3">
      <c r="A70"/>
    </row>
  </sheetData>
  <mergeCells count="2">
    <mergeCell ref="A1:D1"/>
    <mergeCell ref="A3:A4"/>
  </mergeCells>
  <conditionalFormatting sqref="A5:D6">
    <cfRule type="expression" dxfId="2" priority="2">
      <formula>MOD(ROW(),2)=0</formula>
    </cfRule>
  </conditionalFormatting>
  <conditionalFormatting sqref="A7:D37">
    <cfRule type="expression" dxfId="1" priority="1">
      <formula>MOD(ROW(),2)=1</formula>
    </cfRule>
  </conditionalFormatting>
  <hyperlinks>
    <hyperlink ref="D2" location="Inhalt!A108"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
  <sheetViews>
    <sheetView showGridLines="0" view="pageBreakPreview" zoomScale="60" zoomScaleNormal="100" workbookViewId="0">
      <selection activeCell="K16" sqref="K16"/>
    </sheetView>
  </sheetViews>
  <sheetFormatPr baseColWidth="10" defaultRowHeight="14.4" x14ac:dyDescent="0.3"/>
  <sheetData>
    <row r="1" spans="1:16" ht="21.6" customHeight="1" x14ac:dyDescent="0.3">
      <c r="A1" s="862" t="s">
        <v>134</v>
      </c>
      <c r="B1" s="862"/>
      <c r="C1" s="862"/>
      <c r="D1" s="862"/>
      <c r="E1" s="48"/>
      <c r="F1" s="48"/>
      <c r="G1" s="48"/>
      <c r="H1" s="48"/>
      <c r="I1" s="48"/>
      <c r="J1" s="48"/>
      <c r="K1" s="48"/>
      <c r="L1" s="67" t="s">
        <v>156</v>
      </c>
      <c r="M1" s="48"/>
      <c r="N1" s="48"/>
      <c r="O1" s="48"/>
      <c r="P1" s="48"/>
    </row>
    <row r="2" spans="1:16" x14ac:dyDescent="0.3">
      <c r="A2" s="88"/>
      <c r="C2" s="67"/>
      <c r="P2" s="67"/>
    </row>
  </sheetData>
  <hyperlinks>
    <hyperlink ref="L1" location="Inhalt!A110" display="zurück"/>
  </hyperlinks>
  <pageMargins left="0.7" right="0.7" top="0.78740157499999996" bottom="0.78740157499999996" header="0.3" footer="0.3"/>
  <pageSetup paperSize="9" scale="94" orientation="landscape"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770"/>
  <sheetViews>
    <sheetView showGridLines="0" view="pageBreakPreview" topLeftCell="T1" zoomScale="60" zoomScaleNormal="75" zoomScalePageLayoutView="75" workbookViewId="0">
      <selection activeCell="K16" sqref="K16"/>
    </sheetView>
  </sheetViews>
  <sheetFormatPr baseColWidth="10" defaultColWidth="7.6640625" defaultRowHeight="13.2" x14ac:dyDescent="0.25"/>
  <cols>
    <col min="1" max="1" width="6.33203125" style="866" customWidth="1"/>
    <col min="2" max="2" width="12.5546875" style="865" customWidth="1"/>
    <col min="3" max="3" width="68" style="865" customWidth="1"/>
    <col min="4" max="4" width="6.5546875" style="937" customWidth="1"/>
    <col min="5" max="44" width="11.88671875" style="865" customWidth="1"/>
    <col min="45" max="45" width="11.88671875" style="866" customWidth="1"/>
    <col min="46" max="46" width="5.109375" style="938" customWidth="1"/>
    <col min="47" max="47" width="7.6640625" style="886" customWidth="1"/>
    <col min="48" max="48" width="9.44140625" style="865" bestFit="1" customWidth="1"/>
    <col min="49" max="49" width="7.6640625" style="865"/>
    <col min="50" max="50" width="7.6640625" style="887"/>
    <col min="51" max="16384" width="7.6640625" style="865"/>
  </cols>
  <sheetData>
    <row r="1" spans="1:50" s="864" customFormat="1" ht="19.95" customHeight="1" x14ac:dyDescent="0.3">
      <c r="A1" s="862" t="s">
        <v>136</v>
      </c>
      <c r="B1" s="862"/>
      <c r="C1" s="862"/>
      <c r="D1" s="862"/>
      <c r="E1" s="863"/>
      <c r="F1" s="863"/>
      <c r="G1" s="863"/>
      <c r="H1" s="863"/>
      <c r="I1" s="863"/>
      <c r="J1" s="863"/>
      <c r="K1" s="863"/>
      <c r="L1" s="863"/>
      <c r="M1" s="863"/>
      <c r="N1" s="863"/>
      <c r="O1" s="863"/>
      <c r="P1" s="863"/>
      <c r="S1" s="865"/>
      <c r="V1" s="67" t="s">
        <v>156</v>
      </c>
      <c r="AS1" s="866"/>
      <c r="AT1" s="67" t="s">
        <v>156</v>
      </c>
    </row>
    <row r="2" spans="1:50" s="864" customFormat="1" ht="3.6" customHeight="1" x14ac:dyDescent="0.3">
      <c r="A2" s="867" t="s">
        <v>513</v>
      </c>
      <c r="C2" s="868"/>
      <c r="P2" s="868"/>
    </row>
    <row r="3" spans="1:50" s="870" customFormat="1" ht="21" customHeight="1" x14ac:dyDescent="0.3">
      <c r="A3" s="1113" t="s">
        <v>790</v>
      </c>
      <c r="B3" s="1114"/>
      <c r="C3" s="1115"/>
      <c r="D3" s="1111" t="s">
        <v>675</v>
      </c>
      <c r="E3" s="1123" t="s">
        <v>422</v>
      </c>
      <c r="F3" s="1124"/>
      <c r="G3" s="1123" t="s">
        <v>423</v>
      </c>
      <c r="H3" s="1124"/>
      <c r="I3" s="1123" t="s">
        <v>676</v>
      </c>
      <c r="J3" s="1125"/>
      <c r="K3" s="1125"/>
      <c r="L3" s="1125"/>
      <c r="M3" s="1125"/>
      <c r="N3" s="1125"/>
      <c r="O3" s="1125"/>
      <c r="P3" s="1125"/>
      <c r="Q3" s="1125"/>
      <c r="R3" s="1125"/>
      <c r="S3" s="1125"/>
      <c r="T3" s="1123" t="s">
        <v>677</v>
      </c>
      <c r="U3" s="1125"/>
      <c r="V3" s="1124"/>
      <c r="W3" s="1137" t="s">
        <v>354</v>
      </c>
      <c r="X3" s="1138"/>
      <c r="Y3" s="1138"/>
      <c r="Z3" s="1138"/>
      <c r="AA3" s="1138"/>
      <c r="AB3" s="1138"/>
      <c r="AC3" s="1138"/>
      <c r="AD3" s="1138"/>
      <c r="AE3" s="1138"/>
      <c r="AF3" s="1138"/>
      <c r="AG3" s="1138"/>
      <c r="AH3" s="1138"/>
      <c r="AI3" s="1138"/>
      <c r="AJ3" s="1138"/>
      <c r="AK3" s="1139"/>
      <c r="AL3" s="1140" t="s">
        <v>678</v>
      </c>
      <c r="AM3" s="1141"/>
      <c r="AN3" s="1141"/>
      <c r="AO3" s="1141"/>
      <c r="AP3" s="1141"/>
      <c r="AQ3" s="1141"/>
      <c r="AR3" s="1142"/>
      <c r="AS3" s="1143" t="s">
        <v>679</v>
      </c>
      <c r="AT3" s="1136" t="s">
        <v>675</v>
      </c>
      <c r="AU3" s="869"/>
      <c r="AX3" s="871"/>
    </row>
    <row r="4" spans="1:50" s="870" customFormat="1" ht="21" customHeight="1" x14ac:dyDescent="0.3">
      <c r="A4" s="1116"/>
      <c r="B4" s="1117"/>
      <c r="C4" s="1118"/>
      <c r="D4" s="1122"/>
      <c r="E4" s="1111" t="s">
        <v>680</v>
      </c>
      <c r="F4" s="1132" t="s">
        <v>681</v>
      </c>
      <c r="G4" s="1111" t="s">
        <v>680</v>
      </c>
      <c r="H4" s="1134" t="s">
        <v>682</v>
      </c>
      <c r="I4" s="1126" t="s">
        <v>683</v>
      </c>
      <c r="J4" s="1111" t="s">
        <v>597</v>
      </c>
      <c r="K4" s="1126" t="s">
        <v>684</v>
      </c>
      <c r="L4" s="1111" t="s">
        <v>685</v>
      </c>
      <c r="M4" s="1128" t="s">
        <v>686</v>
      </c>
      <c r="N4" s="1130" t="s">
        <v>640</v>
      </c>
      <c r="O4" s="1131"/>
      <c r="P4" s="1136" t="s">
        <v>687</v>
      </c>
      <c r="Q4" s="1147" t="s">
        <v>688</v>
      </c>
      <c r="R4" s="1111" t="s">
        <v>601</v>
      </c>
      <c r="S4" s="1136" t="s">
        <v>602</v>
      </c>
      <c r="T4" s="1111" t="s">
        <v>425</v>
      </c>
      <c r="U4" s="1111" t="s">
        <v>689</v>
      </c>
      <c r="V4" s="1150" t="s">
        <v>690</v>
      </c>
      <c r="W4" s="1151" t="s">
        <v>318</v>
      </c>
      <c r="X4" s="1153" t="s">
        <v>691</v>
      </c>
      <c r="Y4" s="1155" t="s">
        <v>319</v>
      </c>
      <c r="Z4" s="1156"/>
      <c r="AA4" s="1137" t="s">
        <v>248</v>
      </c>
      <c r="AB4" s="1138"/>
      <c r="AC4" s="1138"/>
      <c r="AD4" s="1138"/>
      <c r="AE4" s="1138"/>
      <c r="AF4" s="1138"/>
      <c r="AG4" s="1138"/>
      <c r="AH4" s="1138"/>
      <c r="AI4" s="1139"/>
      <c r="AJ4" s="1153" t="s">
        <v>692</v>
      </c>
      <c r="AK4" s="1153" t="s">
        <v>320</v>
      </c>
      <c r="AL4" s="1157" t="s">
        <v>379</v>
      </c>
      <c r="AM4" s="1158" t="s">
        <v>315</v>
      </c>
      <c r="AN4" s="1158" t="s">
        <v>642</v>
      </c>
      <c r="AO4" s="1140" t="s">
        <v>693</v>
      </c>
      <c r="AP4" s="1142"/>
      <c r="AQ4" s="872"/>
      <c r="AR4" s="1148" t="s">
        <v>694</v>
      </c>
      <c r="AS4" s="1144"/>
      <c r="AT4" s="1146"/>
      <c r="AU4" s="869"/>
      <c r="AX4" s="871"/>
    </row>
    <row r="5" spans="1:50" s="882" customFormat="1" ht="74.400000000000006" customHeight="1" x14ac:dyDescent="0.25">
      <c r="A5" s="1116"/>
      <c r="B5" s="1117"/>
      <c r="C5" s="1118"/>
      <c r="D5" s="1122"/>
      <c r="E5" s="1112"/>
      <c r="F5" s="1133"/>
      <c r="G5" s="1112"/>
      <c r="H5" s="1135" t="s">
        <v>695</v>
      </c>
      <c r="I5" s="1127"/>
      <c r="J5" s="1112"/>
      <c r="K5" s="1127"/>
      <c r="L5" s="1112"/>
      <c r="M5" s="1129"/>
      <c r="N5" s="873" t="s">
        <v>696</v>
      </c>
      <c r="O5" s="874" t="s">
        <v>697</v>
      </c>
      <c r="P5" s="1129"/>
      <c r="Q5" s="1127"/>
      <c r="R5" s="1112"/>
      <c r="S5" s="1129"/>
      <c r="T5" s="1112"/>
      <c r="U5" s="1112"/>
      <c r="V5" s="1112"/>
      <c r="W5" s="1152"/>
      <c r="X5" s="1154"/>
      <c r="Y5" s="875" t="s">
        <v>377</v>
      </c>
      <c r="Z5" s="876" t="s">
        <v>247</v>
      </c>
      <c r="AA5" s="877" t="s">
        <v>698</v>
      </c>
      <c r="AB5" s="877" t="s">
        <v>699</v>
      </c>
      <c r="AC5" s="877" t="s">
        <v>700</v>
      </c>
      <c r="AD5" s="877" t="s">
        <v>372</v>
      </c>
      <c r="AE5" s="878" t="s">
        <v>701</v>
      </c>
      <c r="AF5" s="879" t="s">
        <v>374</v>
      </c>
      <c r="AG5" s="879" t="s">
        <v>375</v>
      </c>
      <c r="AH5" s="876" t="s">
        <v>702</v>
      </c>
      <c r="AI5" s="879" t="s">
        <v>703</v>
      </c>
      <c r="AJ5" s="1149"/>
      <c r="AK5" s="1154"/>
      <c r="AL5" s="1149"/>
      <c r="AM5" s="1154"/>
      <c r="AN5" s="1154"/>
      <c r="AO5" s="880" t="s">
        <v>704</v>
      </c>
      <c r="AP5" s="880" t="s">
        <v>705</v>
      </c>
      <c r="AQ5" s="878" t="s">
        <v>706</v>
      </c>
      <c r="AR5" s="1149"/>
      <c r="AS5" s="1145"/>
      <c r="AT5" s="1146"/>
      <c r="AU5" s="881"/>
      <c r="AX5" s="883"/>
    </row>
    <row r="6" spans="1:50" ht="21" customHeight="1" x14ac:dyDescent="0.25">
      <c r="A6" s="1119"/>
      <c r="B6" s="1120"/>
      <c r="C6" s="1121"/>
      <c r="D6" s="884"/>
      <c r="E6" s="1123" t="s">
        <v>241</v>
      </c>
      <c r="F6" s="1125"/>
      <c r="G6" s="1125"/>
      <c r="H6" s="1125"/>
      <c r="I6" s="1125"/>
      <c r="J6" s="1125"/>
      <c r="K6" s="1125"/>
      <c r="L6" s="1125"/>
      <c r="M6" s="1125"/>
      <c r="N6" s="1125"/>
      <c r="O6" s="1125"/>
      <c r="P6" s="1125"/>
      <c r="Q6" s="1125"/>
      <c r="R6" s="1125"/>
      <c r="S6" s="1125"/>
      <c r="T6" s="1125"/>
      <c r="U6" s="1125"/>
      <c r="V6" s="1125"/>
      <c r="W6" s="1125" t="s">
        <v>707</v>
      </c>
      <c r="X6" s="1125"/>
      <c r="Y6" s="1125"/>
      <c r="Z6" s="1125"/>
      <c r="AA6" s="1125"/>
      <c r="AB6" s="1125"/>
      <c r="AC6" s="1125"/>
      <c r="AD6" s="1125"/>
      <c r="AE6" s="1125"/>
      <c r="AF6" s="1125"/>
      <c r="AG6" s="1125"/>
      <c r="AH6" s="1125"/>
      <c r="AI6" s="1125"/>
      <c r="AJ6" s="1125"/>
      <c r="AK6" s="1125"/>
      <c r="AL6" s="1125"/>
      <c r="AM6" s="1125"/>
      <c r="AN6" s="1125"/>
      <c r="AO6" s="1125"/>
      <c r="AP6" s="1125"/>
      <c r="AQ6" s="1125"/>
      <c r="AR6" s="1125"/>
      <c r="AS6" s="1124"/>
      <c r="AT6" s="885"/>
    </row>
    <row r="7" spans="1:50" ht="15.45" customHeight="1" x14ac:dyDescent="0.25">
      <c r="A7" s="1165" t="s">
        <v>708</v>
      </c>
      <c r="B7" s="1166"/>
      <c r="C7" s="888" t="s">
        <v>709</v>
      </c>
      <c r="D7" s="889">
        <v>1</v>
      </c>
      <c r="E7" s="890">
        <v>0</v>
      </c>
      <c r="F7" s="890">
        <v>0</v>
      </c>
      <c r="G7" s="891">
        <v>0</v>
      </c>
      <c r="H7" s="892">
        <v>0</v>
      </c>
      <c r="I7" s="890">
        <v>14579.982451388889</v>
      </c>
      <c r="J7" s="890">
        <v>0</v>
      </c>
      <c r="K7" s="892">
        <v>0</v>
      </c>
      <c r="L7" s="890">
        <v>0</v>
      </c>
      <c r="M7" s="890">
        <v>0</v>
      </c>
      <c r="N7" s="890">
        <v>0</v>
      </c>
      <c r="O7" s="890">
        <v>0</v>
      </c>
      <c r="P7" s="890">
        <v>0</v>
      </c>
      <c r="Q7" s="890">
        <v>0</v>
      </c>
      <c r="R7" s="890">
        <v>0</v>
      </c>
      <c r="S7" s="890">
        <v>0</v>
      </c>
      <c r="T7" s="890">
        <v>501.79234852878727</v>
      </c>
      <c r="U7" s="890">
        <v>2.5922222222222224</v>
      </c>
      <c r="V7" s="893">
        <v>0</v>
      </c>
      <c r="W7" s="894">
        <v>4.3109999999999999</v>
      </c>
      <c r="X7" s="895">
        <v>19739.273154096143</v>
      </c>
      <c r="Y7" s="890">
        <v>170.11499999999998</v>
      </c>
      <c r="Z7" s="890">
        <v>1328.31547</v>
      </c>
      <c r="AA7" s="890">
        <v>3349.5044343287641</v>
      </c>
      <c r="AB7" s="890">
        <v>1308.7452222222221</v>
      </c>
      <c r="AC7" s="890">
        <v>2.0160222222222219</v>
      </c>
      <c r="AD7" s="890">
        <v>6776.0717966209913</v>
      </c>
      <c r="AE7" s="890">
        <v>442.1830555555556</v>
      </c>
      <c r="AF7" s="890">
        <v>206.90453888888891</v>
      </c>
      <c r="AG7" s="890">
        <v>26.77277777777778</v>
      </c>
      <c r="AH7" s="890">
        <v>1646.4709305555552</v>
      </c>
      <c r="AI7" s="890">
        <v>0</v>
      </c>
      <c r="AJ7" s="895">
        <v>6.1111111111111106E-3</v>
      </c>
      <c r="AK7" s="893">
        <v>481.28745125045452</v>
      </c>
      <c r="AL7" s="890">
        <v>0</v>
      </c>
      <c r="AM7" s="890">
        <v>0</v>
      </c>
      <c r="AN7" s="890">
        <v>0</v>
      </c>
      <c r="AO7" s="890">
        <v>845.34472222222223</v>
      </c>
      <c r="AP7" s="890">
        <v>1646.4705138888889</v>
      </c>
      <c r="AQ7" s="890">
        <v>0</v>
      </c>
      <c r="AR7" s="890">
        <v>0</v>
      </c>
      <c r="AS7" s="896">
        <v>53058.159222880706</v>
      </c>
      <c r="AT7" s="897">
        <v>1</v>
      </c>
    </row>
    <row r="8" spans="1:50" ht="15.45" customHeight="1" x14ac:dyDescent="0.25">
      <c r="A8" s="1167"/>
      <c r="B8" s="1168"/>
      <c r="C8" s="898" t="s">
        <v>710</v>
      </c>
      <c r="D8" s="899">
        <v>2</v>
      </c>
      <c r="E8" s="890">
        <v>5842.0730488888876</v>
      </c>
      <c r="F8" s="890">
        <v>0</v>
      </c>
      <c r="G8" s="894">
        <v>0</v>
      </c>
      <c r="H8" s="892">
        <v>1167.7846062555554</v>
      </c>
      <c r="I8" s="890">
        <v>43228.833958661475</v>
      </c>
      <c r="J8" s="890">
        <v>0</v>
      </c>
      <c r="K8" s="892">
        <v>0</v>
      </c>
      <c r="L8" s="890">
        <v>104.90385108958334</v>
      </c>
      <c r="M8" s="890">
        <v>0</v>
      </c>
      <c r="N8" s="890">
        <v>1.638195751891342E-13</v>
      </c>
      <c r="O8" s="890">
        <v>0</v>
      </c>
      <c r="P8" s="890">
        <v>0</v>
      </c>
      <c r="Q8" s="890">
        <v>0</v>
      </c>
      <c r="R8" s="890">
        <v>0</v>
      </c>
      <c r="S8" s="890">
        <v>0</v>
      </c>
      <c r="T8" s="890">
        <v>32720.624075727137</v>
      </c>
      <c r="U8" s="890">
        <v>0</v>
      </c>
      <c r="V8" s="892">
        <v>0</v>
      </c>
      <c r="W8" s="894">
        <v>0</v>
      </c>
      <c r="X8" s="890">
        <v>0</v>
      </c>
      <c r="Y8" s="890">
        <v>0</v>
      </c>
      <c r="Z8" s="890">
        <v>0</v>
      </c>
      <c r="AA8" s="890">
        <v>0</v>
      </c>
      <c r="AB8" s="890">
        <v>100.3576117277417</v>
      </c>
      <c r="AC8" s="890">
        <v>0</v>
      </c>
      <c r="AD8" s="890">
        <v>0</v>
      </c>
      <c r="AE8" s="890">
        <v>0</v>
      </c>
      <c r="AF8" s="890">
        <v>0</v>
      </c>
      <c r="AG8" s="890">
        <v>0</v>
      </c>
      <c r="AH8" s="890">
        <v>0</v>
      </c>
      <c r="AI8" s="890">
        <v>0</v>
      </c>
      <c r="AJ8" s="890">
        <v>0</v>
      </c>
      <c r="AK8" s="892">
        <v>0</v>
      </c>
      <c r="AL8" s="890">
        <v>0</v>
      </c>
      <c r="AM8" s="890">
        <v>30767.306060606061</v>
      </c>
      <c r="AN8" s="890">
        <v>0</v>
      </c>
      <c r="AO8" s="890">
        <v>0</v>
      </c>
      <c r="AP8" s="890">
        <v>0</v>
      </c>
      <c r="AQ8" s="890">
        <v>0</v>
      </c>
      <c r="AR8" s="890">
        <v>0</v>
      </c>
      <c r="AS8" s="896">
        <v>113931.88321295644</v>
      </c>
      <c r="AT8" s="897">
        <v>2</v>
      </c>
    </row>
    <row r="9" spans="1:50" ht="15.45" customHeight="1" x14ac:dyDescent="0.25">
      <c r="A9" s="1167"/>
      <c r="B9" s="1168"/>
      <c r="C9" s="900" t="s">
        <v>711</v>
      </c>
      <c r="D9" s="899">
        <v>3</v>
      </c>
      <c r="E9" s="890">
        <v>35.659988888888897</v>
      </c>
      <c r="F9" s="890">
        <v>0</v>
      </c>
      <c r="G9" s="894">
        <v>0</v>
      </c>
      <c r="H9" s="892">
        <v>0</v>
      </c>
      <c r="I9" s="890">
        <v>0</v>
      </c>
      <c r="J9" s="890">
        <v>0</v>
      </c>
      <c r="K9" s="892">
        <v>0</v>
      </c>
      <c r="L9" s="890">
        <v>0</v>
      </c>
      <c r="M9" s="890">
        <v>0</v>
      </c>
      <c r="N9" s="890">
        <v>13.260922222222222</v>
      </c>
      <c r="O9" s="890">
        <v>5.5510194444444432</v>
      </c>
      <c r="P9" s="890">
        <v>0</v>
      </c>
      <c r="Q9" s="890">
        <v>0</v>
      </c>
      <c r="R9" s="890">
        <v>0.16693055555555558</v>
      </c>
      <c r="S9" s="890">
        <v>0</v>
      </c>
      <c r="T9" s="890">
        <v>32.031117327316551</v>
      </c>
      <c r="U9" s="890">
        <v>0</v>
      </c>
      <c r="V9" s="892">
        <v>0</v>
      </c>
      <c r="W9" s="894">
        <v>0</v>
      </c>
      <c r="X9" s="890">
        <v>0</v>
      </c>
      <c r="Y9" s="890">
        <v>0</v>
      </c>
      <c r="Z9" s="890">
        <v>0</v>
      </c>
      <c r="AA9" s="890">
        <v>0</v>
      </c>
      <c r="AB9" s="890">
        <v>0</v>
      </c>
      <c r="AC9" s="890">
        <v>0</v>
      </c>
      <c r="AD9" s="890">
        <v>0</v>
      </c>
      <c r="AE9" s="890">
        <v>0</v>
      </c>
      <c r="AF9" s="890">
        <v>0</v>
      </c>
      <c r="AG9" s="890">
        <v>0</v>
      </c>
      <c r="AH9" s="890">
        <v>6.8183749999999996</v>
      </c>
      <c r="AI9" s="890">
        <v>0</v>
      </c>
      <c r="AJ9" s="890">
        <v>0</v>
      </c>
      <c r="AK9" s="892">
        <v>0</v>
      </c>
      <c r="AL9" s="890">
        <v>0</v>
      </c>
      <c r="AM9" s="890">
        <v>0</v>
      </c>
      <c r="AN9" s="890">
        <v>0</v>
      </c>
      <c r="AO9" s="890">
        <v>0</v>
      </c>
      <c r="AP9" s="890">
        <v>6.8183749999999996</v>
      </c>
      <c r="AQ9" s="890">
        <v>0</v>
      </c>
      <c r="AR9" s="890">
        <v>0</v>
      </c>
      <c r="AS9" s="896">
        <v>100.30672843842767</v>
      </c>
      <c r="AT9" s="897">
        <v>3</v>
      </c>
    </row>
    <row r="10" spans="1:50" ht="15.45" customHeight="1" x14ac:dyDescent="0.25">
      <c r="A10" s="1167"/>
      <c r="B10" s="1168"/>
      <c r="C10" s="901" t="s">
        <v>712</v>
      </c>
      <c r="D10" s="902">
        <v>4</v>
      </c>
      <c r="E10" s="903">
        <v>5877.7330377777771</v>
      </c>
      <c r="F10" s="904">
        <v>0</v>
      </c>
      <c r="G10" s="903">
        <v>0</v>
      </c>
      <c r="H10" s="905">
        <v>1167.7846062555554</v>
      </c>
      <c r="I10" s="904">
        <v>57808.816410050364</v>
      </c>
      <c r="J10" s="904">
        <v>0</v>
      </c>
      <c r="K10" s="905">
        <v>0</v>
      </c>
      <c r="L10" s="904">
        <v>104.90385108958667</v>
      </c>
      <c r="M10" s="904">
        <v>0</v>
      </c>
      <c r="N10" s="904">
        <v>13.260922222222385</v>
      </c>
      <c r="O10" s="904">
        <v>5.5510194444448437</v>
      </c>
      <c r="P10" s="904">
        <v>0</v>
      </c>
      <c r="Q10" s="904">
        <v>0</v>
      </c>
      <c r="R10" s="904">
        <v>0.16693055555555877</v>
      </c>
      <c r="S10" s="904">
        <v>0</v>
      </c>
      <c r="T10" s="904">
        <v>33254.447541583235</v>
      </c>
      <c r="U10" s="904">
        <v>2.5922222222222224</v>
      </c>
      <c r="V10" s="905">
        <v>0</v>
      </c>
      <c r="W10" s="903">
        <v>4.3109999999999999</v>
      </c>
      <c r="X10" s="904">
        <v>19739.273154096143</v>
      </c>
      <c r="Y10" s="904">
        <v>170.11499999999998</v>
      </c>
      <c r="Z10" s="904">
        <v>1328.31547</v>
      </c>
      <c r="AA10" s="904">
        <v>3349.5044343287641</v>
      </c>
      <c r="AB10" s="904">
        <v>1409.102833949964</v>
      </c>
      <c r="AC10" s="904">
        <v>2.0160222222222219</v>
      </c>
      <c r="AD10" s="904">
        <v>6776.0717966209913</v>
      </c>
      <c r="AE10" s="904">
        <v>442.1830555555556</v>
      </c>
      <c r="AF10" s="904">
        <v>206.90453888888891</v>
      </c>
      <c r="AG10" s="904">
        <v>26.77277777777778</v>
      </c>
      <c r="AH10" s="904">
        <v>1653.2893055555553</v>
      </c>
      <c r="AI10" s="904">
        <v>0</v>
      </c>
      <c r="AJ10" s="904">
        <v>6.1111111111111106E-3</v>
      </c>
      <c r="AK10" s="905">
        <v>481.28745125045452</v>
      </c>
      <c r="AL10" s="904">
        <v>0</v>
      </c>
      <c r="AM10" s="904">
        <v>30767.306060606061</v>
      </c>
      <c r="AN10" s="904">
        <v>0</v>
      </c>
      <c r="AO10" s="904">
        <v>845.34472222222223</v>
      </c>
      <c r="AP10" s="904">
        <v>1653.2888888888888</v>
      </c>
      <c r="AQ10" s="904">
        <v>0</v>
      </c>
      <c r="AR10" s="904">
        <v>0</v>
      </c>
      <c r="AS10" s="906">
        <v>167090.34916427554</v>
      </c>
      <c r="AT10" s="907">
        <v>4</v>
      </c>
    </row>
    <row r="11" spans="1:50" ht="15.45" customHeight="1" x14ac:dyDescent="0.25">
      <c r="A11" s="1167"/>
      <c r="B11" s="1168"/>
      <c r="C11" s="898" t="s">
        <v>713</v>
      </c>
      <c r="D11" s="899">
        <v>5</v>
      </c>
      <c r="E11" s="890">
        <v>0</v>
      </c>
      <c r="F11" s="890">
        <v>0</v>
      </c>
      <c r="G11" s="894">
        <v>0</v>
      </c>
      <c r="H11" s="892">
        <v>0</v>
      </c>
      <c r="I11" s="890">
        <v>0</v>
      </c>
      <c r="J11" s="890">
        <v>525.36417850712496</v>
      </c>
      <c r="K11" s="892">
        <v>1435.96531408232</v>
      </c>
      <c r="L11" s="890">
        <v>0</v>
      </c>
      <c r="M11" s="890">
        <v>3967.7739999999994</v>
      </c>
      <c r="N11" s="890">
        <v>3682.6848515555548</v>
      </c>
      <c r="O11" s="890">
        <v>8535.3501194444452</v>
      </c>
      <c r="P11" s="890">
        <v>0.72888888888888892</v>
      </c>
      <c r="Q11" s="890">
        <v>6313.8990203651701</v>
      </c>
      <c r="R11" s="890">
        <v>1021.2615656688317</v>
      </c>
      <c r="S11" s="890">
        <v>0</v>
      </c>
      <c r="T11" s="890">
        <v>0</v>
      </c>
      <c r="U11" s="890">
        <v>0</v>
      </c>
      <c r="V11" s="892">
        <v>0</v>
      </c>
      <c r="W11" s="894">
        <v>0</v>
      </c>
      <c r="X11" s="890">
        <v>0</v>
      </c>
      <c r="Y11" s="890">
        <v>0</v>
      </c>
      <c r="Z11" s="890">
        <v>0</v>
      </c>
      <c r="AA11" s="890">
        <v>0</v>
      </c>
      <c r="AB11" s="890">
        <v>0</v>
      </c>
      <c r="AC11" s="890">
        <v>0</v>
      </c>
      <c r="AD11" s="890">
        <v>0</v>
      </c>
      <c r="AE11" s="890">
        <v>0</v>
      </c>
      <c r="AF11" s="890">
        <v>0</v>
      </c>
      <c r="AG11" s="890">
        <v>0</v>
      </c>
      <c r="AH11" s="890">
        <v>0</v>
      </c>
      <c r="AI11" s="890">
        <v>0</v>
      </c>
      <c r="AJ11" s="890">
        <v>0</v>
      </c>
      <c r="AK11" s="892">
        <v>0</v>
      </c>
      <c r="AL11" s="890">
        <v>22530.563191217811</v>
      </c>
      <c r="AM11" s="890">
        <v>0</v>
      </c>
      <c r="AN11" s="890">
        <v>1499.6972800000003</v>
      </c>
      <c r="AO11" s="890">
        <v>0</v>
      </c>
      <c r="AP11" s="890">
        <v>0</v>
      </c>
      <c r="AQ11" s="890">
        <v>0</v>
      </c>
      <c r="AR11" s="890">
        <v>0</v>
      </c>
      <c r="AS11" s="896">
        <v>49513.288409730143</v>
      </c>
      <c r="AT11" s="897">
        <v>5</v>
      </c>
    </row>
    <row r="12" spans="1:50" ht="15.45" customHeight="1" x14ac:dyDescent="0.25">
      <c r="A12" s="1167"/>
      <c r="B12" s="1168"/>
      <c r="C12" s="898" t="s">
        <v>714</v>
      </c>
      <c r="D12" s="899">
        <v>6</v>
      </c>
      <c r="E12" s="890">
        <v>0</v>
      </c>
      <c r="F12" s="890">
        <v>0</v>
      </c>
      <c r="G12" s="894">
        <v>0</v>
      </c>
      <c r="H12" s="892">
        <v>11.75504722222222</v>
      </c>
      <c r="I12" s="890">
        <v>0</v>
      </c>
      <c r="J12" s="890">
        <v>0</v>
      </c>
      <c r="K12" s="892">
        <v>0</v>
      </c>
      <c r="L12" s="890">
        <v>1.5087027708131672E-2</v>
      </c>
      <c r="M12" s="890">
        <v>0</v>
      </c>
      <c r="N12" s="890">
        <v>0</v>
      </c>
      <c r="O12" s="890">
        <v>0</v>
      </c>
      <c r="P12" s="890">
        <v>0</v>
      </c>
      <c r="Q12" s="890">
        <v>0.16705555555555554</v>
      </c>
      <c r="R12" s="890">
        <v>0</v>
      </c>
      <c r="S12" s="890">
        <v>0</v>
      </c>
      <c r="T12" s="890">
        <v>0</v>
      </c>
      <c r="U12" s="890">
        <v>0</v>
      </c>
      <c r="V12" s="892">
        <v>0</v>
      </c>
      <c r="W12" s="894">
        <v>0</v>
      </c>
      <c r="X12" s="890">
        <v>0</v>
      </c>
      <c r="Y12" s="890">
        <v>0</v>
      </c>
      <c r="Z12" s="890">
        <v>0</v>
      </c>
      <c r="AA12" s="890">
        <v>4.9272083333333336</v>
      </c>
      <c r="AB12" s="890">
        <v>8.5311833896055346E-4</v>
      </c>
      <c r="AC12" s="890">
        <v>9.0777777777777784E-3</v>
      </c>
      <c r="AD12" s="890">
        <v>0</v>
      </c>
      <c r="AE12" s="890">
        <v>0</v>
      </c>
      <c r="AF12" s="890">
        <v>0</v>
      </c>
      <c r="AG12" s="890">
        <v>0</v>
      </c>
      <c r="AH12" s="890">
        <v>0</v>
      </c>
      <c r="AI12" s="890">
        <v>0</v>
      </c>
      <c r="AJ12" s="890">
        <v>0</v>
      </c>
      <c r="AK12" s="892">
        <v>0</v>
      </c>
      <c r="AL12" s="890">
        <v>0</v>
      </c>
      <c r="AM12" s="890">
        <v>0</v>
      </c>
      <c r="AN12" s="890">
        <v>0</v>
      </c>
      <c r="AO12" s="890">
        <v>0</v>
      </c>
      <c r="AP12" s="890">
        <v>0</v>
      </c>
      <c r="AQ12" s="890">
        <v>0</v>
      </c>
      <c r="AR12" s="890">
        <v>0</v>
      </c>
      <c r="AS12" s="896">
        <v>16.874329034935982</v>
      </c>
      <c r="AT12" s="897">
        <v>6</v>
      </c>
    </row>
    <row r="13" spans="1:50" s="913" customFormat="1" ht="15.45" customHeight="1" x14ac:dyDescent="0.25">
      <c r="A13" s="1169"/>
      <c r="B13" s="1170"/>
      <c r="C13" s="908" t="s">
        <v>715</v>
      </c>
      <c r="D13" s="902">
        <v>7</v>
      </c>
      <c r="E13" s="909">
        <v>5877.7330377777771</v>
      </c>
      <c r="F13" s="909">
        <v>0</v>
      </c>
      <c r="G13" s="910">
        <v>0</v>
      </c>
      <c r="H13" s="911">
        <v>1156.0295590333333</v>
      </c>
      <c r="I13" s="909">
        <v>57808.816410050364</v>
      </c>
      <c r="J13" s="909">
        <v>-525.36417850712496</v>
      </c>
      <c r="K13" s="911">
        <v>-1435.96531408232</v>
      </c>
      <c r="L13" s="909">
        <v>104.88876406187855</v>
      </c>
      <c r="M13" s="909">
        <v>-3967.7739999999994</v>
      </c>
      <c r="N13" s="909">
        <v>-3669.4239293333321</v>
      </c>
      <c r="O13" s="909">
        <v>-8529.7991000000002</v>
      </c>
      <c r="P13" s="909">
        <v>-0.72888888888888892</v>
      </c>
      <c r="Q13" s="909">
        <v>-6314.0660759207258</v>
      </c>
      <c r="R13" s="909">
        <v>-1021.0946351132761</v>
      </c>
      <c r="S13" s="909">
        <v>0</v>
      </c>
      <c r="T13" s="909">
        <v>33254.447541583235</v>
      </c>
      <c r="U13" s="909">
        <v>2.5922222222222224</v>
      </c>
      <c r="V13" s="911">
        <v>0</v>
      </c>
      <c r="W13" s="910">
        <v>4.3109999999999999</v>
      </c>
      <c r="X13" s="909">
        <v>19739.273154096143</v>
      </c>
      <c r="Y13" s="909">
        <v>170.11499999999998</v>
      </c>
      <c r="Z13" s="909">
        <v>1328.31547</v>
      </c>
      <c r="AA13" s="909">
        <v>3344.5772259954306</v>
      </c>
      <c r="AB13" s="909">
        <v>1409.1019808316248</v>
      </c>
      <c r="AC13" s="909">
        <v>2.0069444444444442</v>
      </c>
      <c r="AD13" s="909">
        <v>6776.0717966209913</v>
      </c>
      <c r="AE13" s="909">
        <v>442.1830555555556</v>
      </c>
      <c r="AF13" s="909">
        <v>206.90453888888891</v>
      </c>
      <c r="AG13" s="909">
        <v>26.77277777777778</v>
      </c>
      <c r="AH13" s="909">
        <v>1653.2893055555553</v>
      </c>
      <c r="AI13" s="909">
        <v>0</v>
      </c>
      <c r="AJ13" s="909">
        <v>6.1111111111111106E-3</v>
      </c>
      <c r="AK13" s="911">
        <v>481.28745125045452</v>
      </c>
      <c r="AL13" s="909">
        <v>-22530.563191217811</v>
      </c>
      <c r="AM13" s="909">
        <v>30767.306060606061</v>
      </c>
      <c r="AN13" s="909">
        <v>-1499.6972800000003</v>
      </c>
      <c r="AO13" s="909">
        <v>845.34472222222223</v>
      </c>
      <c r="AP13" s="909">
        <v>1653.2888888888888</v>
      </c>
      <c r="AQ13" s="909">
        <v>0</v>
      </c>
      <c r="AR13" s="909">
        <v>0</v>
      </c>
      <c r="AS13" s="906">
        <v>117560.18642551047</v>
      </c>
      <c r="AT13" s="907">
        <v>7</v>
      </c>
      <c r="AU13" s="912"/>
      <c r="AX13" s="914"/>
    </row>
    <row r="14" spans="1:50" ht="15.45" customHeight="1" x14ac:dyDescent="0.25">
      <c r="A14" s="1159" t="s">
        <v>716</v>
      </c>
      <c r="B14" s="1162" t="s">
        <v>717</v>
      </c>
      <c r="C14" s="898" t="s">
        <v>718</v>
      </c>
      <c r="D14" s="899">
        <v>8</v>
      </c>
      <c r="E14" s="890">
        <v>0</v>
      </c>
      <c r="F14" s="890">
        <v>0</v>
      </c>
      <c r="G14" s="894">
        <v>0</v>
      </c>
      <c r="H14" s="892">
        <v>0</v>
      </c>
      <c r="I14" s="890">
        <v>0</v>
      </c>
      <c r="J14" s="890">
        <v>0</v>
      </c>
      <c r="K14" s="892">
        <v>0</v>
      </c>
      <c r="L14" s="890">
        <v>0</v>
      </c>
      <c r="M14" s="890">
        <v>0</v>
      </c>
      <c r="N14" s="890">
        <v>0</v>
      </c>
      <c r="O14" s="890">
        <v>0</v>
      </c>
      <c r="P14" s="890">
        <v>0</v>
      </c>
      <c r="Q14" s="890">
        <v>0</v>
      </c>
      <c r="R14" s="890">
        <v>0</v>
      </c>
      <c r="S14" s="890">
        <v>0</v>
      </c>
      <c r="T14" s="890">
        <v>0</v>
      </c>
      <c r="U14" s="890">
        <v>0</v>
      </c>
      <c r="V14" s="892">
        <v>0</v>
      </c>
      <c r="W14" s="894">
        <v>0</v>
      </c>
      <c r="X14" s="890">
        <v>0</v>
      </c>
      <c r="Y14" s="890">
        <v>0</v>
      </c>
      <c r="Z14" s="890">
        <v>0</v>
      </c>
      <c r="AA14" s="890">
        <v>0</v>
      </c>
      <c r="AB14" s="890">
        <v>0</v>
      </c>
      <c r="AC14" s="890">
        <v>0</v>
      </c>
      <c r="AD14" s="890">
        <v>0</v>
      </c>
      <c r="AE14" s="890">
        <v>0</v>
      </c>
      <c r="AF14" s="890">
        <v>0</v>
      </c>
      <c r="AG14" s="890">
        <v>0</v>
      </c>
      <c r="AH14" s="890">
        <v>0</v>
      </c>
      <c r="AI14" s="890">
        <v>0</v>
      </c>
      <c r="AJ14" s="890">
        <v>0</v>
      </c>
      <c r="AK14" s="892">
        <v>0</v>
      </c>
      <c r="AL14" s="890">
        <v>0</v>
      </c>
      <c r="AM14" s="890">
        <v>0</v>
      </c>
      <c r="AN14" s="890">
        <v>0</v>
      </c>
      <c r="AO14" s="890">
        <v>0</v>
      </c>
      <c r="AP14" s="890">
        <v>0</v>
      </c>
      <c r="AQ14" s="890">
        <v>0</v>
      </c>
      <c r="AR14" s="890">
        <v>0</v>
      </c>
      <c r="AS14" s="896">
        <v>0</v>
      </c>
      <c r="AT14" s="897">
        <v>8</v>
      </c>
    </row>
    <row r="15" spans="1:50" ht="15.45" customHeight="1" x14ac:dyDescent="0.25">
      <c r="A15" s="1160"/>
      <c r="B15" s="1163"/>
      <c r="C15" s="898" t="s">
        <v>719</v>
      </c>
      <c r="D15" s="899">
        <v>9</v>
      </c>
      <c r="E15" s="890">
        <v>0</v>
      </c>
      <c r="F15" s="890">
        <v>0</v>
      </c>
      <c r="G15" s="894">
        <v>0</v>
      </c>
      <c r="H15" s="892">
        <v>0</v>
      </c>
      <c r="I15" s="890">
        <v>0</v>
      </c>
      <c r="J15" s="890">
        <v>0</v>
      </c>
      <c r="K15" s="892">
        <v>0</v>
      </c>
      <c r="L15" s="890">
        <v>0</v>
      </c>
      <c r="M15" s="890">
        <v>0</v>
      </c>
      <c r="N15" s="890">
        <v>0</v>
      </c>
      <c r="O15" s="890">
        <v>0</v>
      </c>
      <c r="P15" s="890">
        <v>0</v>
      </c>
      <c r="Q15" s="890">
        <v>0</v>
      </c>
      <c r="R15" s="890">
        <v>0</v>
      </c>
      <c r="S15" s="890">
        <v>0</v>
      </c>
      <c r="T15" s="890">
        <v>0</v>
      </c>
      <c r="U15" s="890">
        <v>0</v>
      </c>
      <c r="V15" s="892">
        <v>0</v>
      </c>
      <c r="W15" s="894">
        <v>0</v>
      </c>
      <c r="X15" s="890">
        <v>0</v>
      </c>
      <c r="Y15" s="890">
        <v>0</v>
      </c>
      <c r="Z15" s="890">
        <v>0</v>
      </c>
      <c r="AA15" s="890">
        <v>0</v>
      </c>
      <c r="AB15" s="890">
        <v>0</v>
      </c>
      <c r="AC15" s="890">
        <v>0</v>
      </c>
      <c r="AD15" s="890">
        <v>0</v>
      </c>
      <c r="AE15" s="890">
        <v>0</v>
      </c>
      <c r="AF15" s="890">
        <v>0</v>
      </c>
      <c r="AG15" s="890">
        <v>0</v>
      </c>
      <c r="AH15" s="890">
        <v>0</v>
      </c>
      <c r="AI15" s="890">
        <v>0</v>
      </c>
      <c r="AJ15" s="890">
        <v>0</v>
      </c>
      <c r="AK15" s="892">
        <v>0</v>
      </c>
      <c r="AL15" s="890">
        <v>0</v>
      </c>
      <c r="AM15" s="890">
        <v>0</v>
      </c>
      <c r="AN15" s="890">
        <v>0</v>
      </c>
      <c r="AO15" s="890">
        <v>0</v>
      </c>
      <c r="AP15" s="890">
        <v>0</v>
      </c>
      <c r="AQ15" s="890">
        <v>0</v>
      </c>
      <c r="AR15" s="890">
        <v>0</v>
      </c>
      <c r="AS15" s="896">
        <v>0</v>
      </c>
      <c r="AT15" s="897">
        <v>9</v>
      </c>
      <c r="AV15" s="886"/>
    </row>
    <row r="16" spans="1:50" ht="15.45" customHeight="1" x14ac:dyDescent="0.25">
      <c r="A16" s="1160"/>
      <c r="B16" s="1163"/>
      <c r="C16" s="898" t="s">
        <v>720</v>
      </c>
      <c r="D16" s="899">
        <v>10</v>
      </c>
      <c r="E16" s="890">
        <v>2173.5758333333333</v>
      </c>
      <c r="F16" s="890">
        <v>0</v>
      </c>
      <c r="G16" s="894">
        <v>0</v>
      </c>
      <c r="H16" s="892">
        <v>0</v>
      </c>
      <c r="I16" s="890">
        <v>0</v>
      </c>
      <c r="J16" s="890">
        <v>0</v>
      </c>
      <c r="K16" s="892">
        <v>0</v>
      </c>
      <c r="L16" s="890">
        <v>0</v>
      </c>
      <c r="M16" s="890">
        <v>0</v>
      </c>
      <c r="N16" s="890">
        <v>0</v>
      </c>
      <c r="O16" s="890">
        <v>8.9786111111111104</v>
      </c>
      <c r="P16" s="890">
        <v>0</v>
      </c>
      <c r="Q16" s="890">
        <v>7.2222222222222219E-3</v>
      </c>
      <c r="R16" s="890">
        <v>0</v>
      </c>
      <c r="S16" s="890">
        <v>0</v>
      </c>
      <c r="T16" s="890">
        <v>29.749444444444432</v>
      </c>
      <c r="U16" s="890">
        <v>0</v>
      </c>
      <c r="V16" s="892">
        <v>0</v>
      </c>
      <c r="W16" s="894">
        <v>0</v>
      </c>
      <c r="X16" s="890">
        <v>0</v>
      </c>
      <c r="Y16" s="890">
        <v>0</v>
      </c>
      <c r="Z16" s="890">
        <v>0</v>
      </c>
      <c r="AA16" s="890">
        <v>0</v>
      </c>
      <c r="AB16" s="890">
        <v>0</v>
      </c>
      <c r="AC16" s="890">
        <v>1.1111111111111112</v>
      </c>
      <c r="AD16" s="890">
        <v>22.088333333333335</v>
      </c>
      <c r="AE16" s="890">
        <v>3.1944444444444442</v>
      </c>
      <c r="AF16" s="890">
        <v>0</v>
      </c>
      <c r="AG16" s="890">
        <v>0</v>
      </c>
      <c r="AH16" s="890">
        <v>20.755555555555556</v>
      </c>
      <c r="AI16" s="890">
        <v>0</v>
      </c>
      <c r="AJ16" s="890">
        <v>0</v>
      </c>
      <c r="AK16" s="892">
        <v>0</v>
      </c>
      <c r="AL16" s="890">
        <v>0</v>
      </c>
      <c r="AM16" s="890">
        <v>0</v>
      </c>
      <c r="AN16" s="890">
        <v>0</v>
      </c>
      <c r="AO16" s="890">
        <v>236.53305555555556</v>
      </c>
      <c r="AP16" s="890">
        <v>20.755416666666665</v>
      </c>
      <c r="AQ16" s="890">
        <v>0</v>
      </c>
      <c r="AR16" s="890">
        <v>0</v>
      </c>
      <c r="AS16" s="896">
        <v>2516.7490277777774</v>
      </c>
      <c r="AT16" s="897">
        <v>10</v>
      </c>
      <c r="AV16" s="915"/>
    </row>
    <row r="17" spans="1:50" ht="15.45" customHeight="1" x14ac:dyDescent="0.25">
      <c r="A17" s="1160"/>
      <c r="B17" s="1163"/>
      <c r="C17" s="898" t="s">
        <v>721</v>
      </c>
      <c r="D17" s="899">
        <v>11</v>
      </c>
      <c r="E17" s="890">
        <v>3316.507222222222</v>
      </c>
      <c r="F17" s="890">
        <v>0</v>
      </c>
      <c r="G17" s="894">
        <v>0</v>
      </c>
      <c r="H17" s="892">
        <v>0</v>
      </c>
      <c r="I17" s="890">
        <v>0</v>
      </c>
      <c r="J17" s="890">
        <v>0</v>
      </c>
      <c r="K17" s="892">
        <v>0</v>
      </c>
      <c r="L17" s="890">
        <v>0</v>
      </c>
      <c r="M17" s="890">
        <v>0</v>
      </c>
      <c r="N17" s="890">
        <v>8.0661111111111108</v>
      </c>
      <c r="O17" s="890">
        <v>1.7763888888888888</v>
      </c>
      <c r="P17" s="890">
        <v>0</v>
      </c>
      <c r="Q17" s="890">
        <v>0</v>
      </c>
      <c r="R17" s="890">
        <v>0</v>
      </c>
      <c r="S17" s="890">
        <v>0</v>
      </c>
      <c r="T17" s="890">
        <v>2847.0863866370983</v>
      </c>
      <c r="U17" s="890">
        <v>0</v>
      </c>
      <c r="V17" s="892">
        <v>0</v>
      </c>
      <c r="W17" s="894">
        <v>0</v>
      </c>
      <c r="X17" s="890">
        <v>0</v>
      </c>
      <c r="Y17" s="890">
        <v>0</v>
      </c>
      <c r="Z17" s="890">
        <v>0</v>
      </c>
      <c r="AA17" s="890">
        <v>180.39111111111112</v>
      </c>
      <c r="AB17" s="890">
        <v>0</v>
      </c>
      <c r="AC17" s="890">
        <v>0.89583333333333326</v>
      </c>
      <c r="AD17" s="890">
        <v>2744.6411355212099</v>
      </c>
      <c r="AE17" s="890">
        <v>433.96527777777777</v>
      </c>
      <c r="AF17" s="890">
        <v>1.1300944444444447</v>
      </c>
      <c r="AG17" s="890">
        <v>26.77277777777778</v>
      </c>
      <c r="AH17" s="890">
        <v>982.35972222222222</v>
      </c>
      <c r="AI17" s="890">
        <v>0</v>
      </c>
      <c r="AJ17" s="890">
        <v>0</v>
      </c>
      <c r="AK17" s="892">
        <v>0</v>
      </c>
      <c r="AL17" s="890">
        <v>0</v>
      </c>
      <c r="AM17" s="890">
        <v>0</v>
      </c>
      <c r="AN17" s="890">
        <v>0</v>
      </c>
      <c r="AO17" s="890">
        <v>0</v>
      </c>
      <c r="AP17" s="890">
        <v>982.35958333333326</v>
      </c>
      <c r="AQ17" s="890">
        <v>0</v>
      </c>
      <c r="AR17" s="890">
        <v>0</v>
      </c>
      <c r="AS17" s="896">
        <v>11525.95164438053</v>
      </c>
      <c r="AT17" s="897">
        <v>11</v>
      </c>
    </row>
    <row r="18" spans="1:50" ht="15.45" customHeight="1" x14ac:dyDescent="0.25">
      <c r="A18" s="1160"/>
      <c r="B18" s="1163"/>
      <c r="C18" s="898" t="s">
        <v>722</v>
      </c>
      <c r="D18" s="899">
        <v>12</v>
      </c>
      <c r="E18" s="890">
        <v>11.342222222222222</v>
      </c>
      <c r="F18" s="890">
        <v>0</v>
      </c>
      <c r="G18" s="894">
        <v>0</v>
      </c>
      <c r="H18" s="892">
        <v>0</v>
      </c>
      <c r="I18" s="890">
        <v>0</v>
      </c>
      <c r="J18" s="890">
        <v>0</v>
      </c>
      <c r="K18" s="892">
        <v>0</v>
      </c>
      <c r="L18" s="890">
        <v>0</v>
      </c>
      <c r="M18" s="890">
        <v>0</v>
      </c>
      <c r="N18" s="890">
        <v>0.18416666666666667</v>
      </c>
      <c r="O18" s="890">
        <v>257.67527777777775</v>
      </c>
      <c r="P18" s="890">
        <v>0</v>
      </c>
      <c r="Q18" s="890">
        <v>0</v>
      </c>
      <c r="R18" s="890">
        <v>0</v>
      </c>
      <c r="S18" s="890">
        <v>328.58249999999998</v>
      </c>
      <c r="T18" s="890">
        <v>555.04055555555556</v>
      </c>
      <c r="U18" s="890">
        <v>0</v>
      </c>
      <c r="V18" s="892">
        <v>0</v>
      </c>
      <c r="W18" s="894">
        <v>0</v>
      </c>
      <c r="X18" s="890">
        <v>0</v>
      </c>
      <c r="Y18" s="890">
        <v>0</v>
      </c>
      <c r="Z18" s="890">
        <v>0</v>
      </c>
      <c r="AA18" s="890">
        <v>0</v>
      </c>
      <c r="AB18" s="890">
        <v>0</v>
      </c>
      <c r="AC18" s="890">
        <v>0</v>
      </c>
      <c r="AD18" s="890">
        <v>0</v>
      </c>
      <c r="AE18" s="890">
        <v>0</v>
      </c>
      <c r="AF18" s="890">
        <v>0.66555555555555557</v>
      </c>
      <c r="AG18" s="890">
        <v>0</v>
      </c>
      <c r="AH18" s="890">
        <v>109.68291666666666</v>
      </c>
      <c r="AI18" s="890">
        <v>0</v>
      </c>
      <c r="AJ18" s="890">
        <v>0</v>
      </c>
      <c r="AK18" s="892">
        <v>0</v>
      </c>
      <c r="AL18" s="890">
        <v>0</v>
      </c>
      <c r="AM18" s="890">
        <v>0</v>
      </c>
      <c r="AN18" s="890">
        <v>10.184444444444445</v>
      </c>
      <c r="AO18" s="890">
        <v>0</v>
      </c>
      <c r="AP18" s="890">
        <v>109.68291666666666</v>
      </c>
      <c r="AQ18" s="890">
        <v>0</v>
      </c>
      <c r="AR18" s="890">
        <v>0</v>
      </c>
      <c r="AS18" s="896">
        <v>1383.0405555555556</v>
      </c>
      <c r="AT18" s="897">
        <v>12</v>
      </c>
      <c r="AX18" s="865"/>
    </row>
    <row r="19" spans="1:50" ht="15.45" customHeight="1" x14ac:dyDescent="0.25">
      <c r="A19" s="1160"/>
      <c r="B19" s="1163"/>
      <c r="C19" s="898" t="s">
        <v>723</v>
      </c>
      <c r="D19" s="899">
        <v>13</v>
      </c>
      <c r="E19" s="890">
        <v>0</v>
      </c>
      <c r="F19" s="890">
        <v>0</v>
      </c>
      <c r="G19" s="894">
        <v>0</v>
      </c>
      <c r="H19" s="892">
        <v>0</v>
      </c>
      <c r="I19" s="890">
        <v>0</v>
      </c>
      <c r="J19" s="890">
        <v>0</v>
      </c>
      <c r="K19" s="892">
        <v>0</v>
      </c>
      <c r="L19" s="890">
        <v>0</v>
      </c>
      <c r="M19" s="890">
        <v>0</v>
      </c>
      <c r="N19" s="890">
        <v>0</v>
      </c>
      <c r="O19" s="890">
        <v>0</v>
      </c>
      <c r="P19" s="890">
        <v>0</v>
      </c>
      <c r="Q19" s="890">
        <v>0</v>
      </c>
      <c r="R19" s="890">
        <v>0</v>
      </c>
      <c r="S19" s="890">
        <v>0</v>
      </c>
      <c r="T19" s="890">
        <v>0</v>
      </c>
      <c r="U19" s="890">
        <v>0</v>
      </c>
      <c r="V19" s="892">
        <v>0</v>
      </c>
      <c r="W19" s="894">
        <v>0</v>
      </c>
      <c r="X19" s="890">
        <v>0</v>
      </c>
      <c r="Y19" s="890">
        <v>0</v>
      </c>
      <c r="Z19" s="890">
        <v>0</v>
      </c>
      <c r="AA19" s="890">
        <v>0</v>
      </c>
      <c r="AB19" s="890">
        <v>0</v>
      </c>
      <c r="AC19" s="890">
        <v>0</v>
      </c>
      <c r="AD19" s="890">
        <v>0</v>
      </c>
      <c r="AE19" s="890">
        <v>0</v>
      </c>
      <c r="AF19" s="890">
        <v>0</v>
      </c>
      <c r="AG19" s="890">
        <v>0</v>
      </c>
      <c r="AH19" s="890">
        <v>0</v>
      </c>
      <c r="AI19" s="890">
        <v>0</v>
      </c>
      <c r="AJ19" s="890">
        <v>0</v>
      </c>
      <c r="AK19" s="892">
        <v>0</v>
      </c>
      <c r="AL19" s="890">
        <v>0</v>
      </c>
      <c r="AM19" s="890">
        <v>30767.306060606061</v>
      </c>
      <c r="AN19" s="890">
        <v>0</v>
      </c>
      <c r="AO19" s="890">
        <v>0</v>
      </c>
      <c r="AP19" s="890">
        <v>0</v>
      </c>
      <c r="AQ19" s="890">
        <v>0</v>
      </c>
      <c r="AR19" s="890">
        <v>0</v>
      </c>
      <c r="AS19" s="896">
        <v>30767.306060606061</v>
      </c>
      <c r="AT19" s="897">
        <v>13</v>
      </c>
      <c r="AX19" s="865"/>
    </row>
    <row r="20" spans="1:50" ht="15.45" customHeight="1" x14ac:dyDescent="0.25">
      <c r="A20" s="1160"/>
      <c r="B20" s="1163"/>
      <c r="C20" s="898" t="s">
        <v>724</v>
      </c>
      <c r="D20" s="899">
        <v>14</v>
      </c>
      <c r="E20" s="890">
        <v>0</v>
      </c>
      <c r="F20" s="890">
        <v>0</v>
      </c>
      <c r="G20" s="894">
        <v>0</v>
      </c>
      <c r="H20" s="892">
        <v>0</v>
      </c>
      <c r="I20" s="890">
        <v>0</v>
      </c>
      <c r="J20" s="890">
        <v>0</v>
      </c>
      <c r="K20" s="892">
        <v>0</v>
      </c>
      <c r="L20" s="890">
        <v>0</v>
      </c>
      <c r="M20" s="890">
        <v>0</v>
      </c>
      <c r="N20" s="890">
        <v>0</v>
      </c>
      <c r="O20" s="890">
        <v>0</v>
      </c>
      <c r="P20" s="890">
        <v>0</v>
      </c>
      <c r="Q20" s="890">
        <v>0</v>
      </c>
      <c r="R20" s="890">
        <v>0</v>
      </c>
      <c r="S20" s="890">
        <v>0</v>
      </c>
      <c r="T20" s="890">
        <v>0</v>
      </c>
      <c r="U20" s="890">
        <v>0</v>
      </c>
      <c r="V20" s="892">
        <v>0</v>
      </c>
      <c r="W20" s="894">
        <v>4.3109999999999999</v>
      </c>
      <c r="X20" s="890">
        <v>0</v>
      </c>
      <c r="Y20" s="890">
        <v>0</v>
      </c>
      <c r="Z20" s="890">
        <v>0</v>
      </c>
      <c r="AA20" s="890">
        <v>0</v>
      </c>
      <c r="AB20" s="890">
        <v>0</v>
      </c>
      <c r="AC20" s="890">
        <v>0</v>
      </c>
      <c r="AD20" s="890">
        <v>0</v>
      </c>
      <c r="AE20" s="890">
        <v>0</v>
      </c>
      <c r="AF20" s="890">
        <v>0</v>
      </c>
      <c r="AG20" s="890">
        <v>0</v>
      </c>
      <c r="AH20" s="890">
        <v>0</v>
      </c>
      <c r="AI20" s="890">
        <v>0</v>
      </c>
      <c r="AJ20" s="890">
        <v>0</v>
      </c>
      <c r="AK20" s="892">
        <v>0</v>
      </c>
      <c r="AL20" s="890">
        <v>7.0620000000000003</v>
      </c>
      <c r="AM20" s="890">
        <v>0</v>
      </c>
      <c r="AN20" s="890">
        <v>0</v>
      </c>
      <c r="AO20" s="890">
        <v>0</v>
      </c>
      <c r="AP20" s="890">
        <v>0</v>
      </c>
      <c r="AQ20" s="890">
        <v>0</v>
      </c>
      <c r="AR20" s="890">
        <v>0</v>
      </c>
      <c r="AS20" s="896">
        <v>11.373000000000001</v>
      </c>
      <c r="AT20" s="897">
        <v>14</v>
      </c>
      <c r="AX20" s="865"/>
    </row>
    <row r="21" spans="1:50" ht="15.45" customHeight="1" x14ac:dyDescent="0.25">
      <c r="A21" s="1160"/>
      <c r="B21" s="1163"/>
      <c r="C21" s="898" t="s">
        <v>725</v>
      </c>
      <c r="D21" s="899">
        <v>15</v>
      </c>
      <c r="E21" s="890">
        <v>0</v>
      </c>
      <c r="F21" s="890">
        <v>0</v>
      </c>
      <c r="G21" s="894">
        <v>0</v>
      </c>
      <c r="H21" s="892">
        <v>0</v>
      </c>
      <c r="I21" s="890">
        <v>0</v>
      </c>
      <c r="J21" s="890">
        <v>0</v>
      </c>
      <c r="K21" s="892">
        <v>0</v>
      </c>
      <c r="L21" s="890">
        <v>0</v>
      </c>
      <c r="M21" s="890">
        <v>0</v>
      </c>
      <c r="N21" s="890">
        <v>0</v>
      </c>
      <c r="O21" s="890">
        <v>0</v>
      </c>
      <c r="P21" s="890">
        <v>0</v>
      </c>
      <c r="Q21" s="890">
        <v>0</v>
      </c>
      <c r="R21" s="890">
        <v>0</v>
      </c>
      <c r="S21" s="890">
        <v>0</v>
      </c>
      <c r="T21" s="890">
        <v>0</v>
      </c>
      <c r="U21" s="890">
        <v>0</v>
      </c>
      <c r="V21" s="892">
        <v>0</v>
      </c>
      <c r="W21" s="894">
        <v>0</v>
      </c>
      <c r="X21" s="890">
        <v>19739.273154096143</v>
      </c>
      <c r="Y21" s="890">
        <v>0</v>
      </c>
      <c r="Z21" s="890">
        <v>1328.31547</v>
      </c>
      <c r="AA21" s="890">
        <v>77.176600000000022</v>
      </c>
      <c r="AB21" s="890">
        <v>0</v>
      </c>
      <c r="AC21" s="890">
        <v>0</v>
      </c>
      <c r="AD21" s="890">
        <v>4003.0970499886698</v>
      </c>
      <c r="AE21" s="890">
        <v>0</v>
      </c>
      <c r="AF21" s="890">
        <v>197.9661111111111</v>
      </c>
      <c r="AG21" s="890">
        <v>0</v>
      </c>
      <c r="AH21" s="890">
        <v>0</v>
      </c>
      <c r="AI21" s="890">
        <v>0</v>
      </c>
      <c r="AJ21" s="890">
        <v>0</v>
      </c>
      <c r="AK21" s="892">
        <v>0</v>
      </c>
      <c r="AL21" s="890">
        <v>0</v>
      </c>
      <c r="AM21" s="890">
        <v>0</v>
      </c>
      <c r="AN21" s="890">
        <v>0</v>
      </c>
      <c r="AO21" s="890">
        <v>0</v>
      </c>
      <c r="AP21" s="890">
        <v>0</v>
      </c>
      <c r="AQ21" s="890">
        <v>0</v>
      </c>
      <c r="AR21" s="890">
        <v>0</v>
      </c>
      <c r="AS21" s="896">
        <v>25345.828385195924</v>
      </c>
      <c r="AT21" s="897">
        <v>15</v>
      </c>
      <c r="AX21" s="865"/>
    </row>
    <row r="22" spans="1:50" ht="15.45" customHeight="1" x14ac:dyDescent="0.25">
      <c r="A22" s="1160"/>
      <c r="B22" s="1163"/>
      <c r="C22" s="898" t="s">
        <v>726</v>
      </c>
      <c r="D22" s="899">
        <v>16</v>
      </c>
      <c r="E22" s="890">
        <v>336.93</v>
      </c>
      <c r="F22" s="890">
        <v>0</v>
      </c>
      <c r="G22" s="894">
        <v>0</v>
      </c>
      <c r="H22" s="892">
        <v>0</v>
      </c>
      <c r="I22" s="890">
        <v>0</v>
      </c>
      <c r="J22" s="890">
        <v>0</v>
      </c>
      <c r="K22" s="892">
        <v>0</v>
      </c>
      <c r="L22" s="890">
        <v>0</v>
      </c>
      <c r="M22" s="890">
        <v>0</v>
      </c>
      <c r="N22" s="890">
        <v>79.961388888888891</v>
      </c>
      <c r="O22" s="890">
        <v>0.53027777777777774</v>
      </c>
      <c r="P22" s="890">
        <v>0</v>
      </c>
      <c r="Q22" s="890">
        <v>0</v>
      </c>
      <c r="R22" s="890">
        <v>0</v>
      </c>
      <c r="S22" s="890">
        <v>0</v>
      </c>
      <c r="T22" s="890">
        <v>1017.0385550596641</v>
      </c>
      <c r="U22" s="890">
        <v>0</v>
      </c>
      <c r="V22" s="892">
        <v>0</v>
      </c>
      <c r="W22" s="894">
        <v>0</v>
      </c>
      <c r="X22" s="890">
        <v>0</v>
      </c>
      <c r="Y22" s="890">
        <v>0</v>
      </c>
      <c r="Z22" s="890">
        <v>0</v>
      </c>
      <c r="AA22" s="890">
        <v>53.363611111111105</v>
      </c>
      <c r="AB22" s="890">
        <v>0</v>
      </c>
      <c r="AC22" s="890">
        <v>0</v>
      </c>
      <c r="AD22" s="890">
        <v>6.2452777777777779</v>
      </c>
      <c r="AE22" s="890">
        <v>4.7408333333333337</v>
      </c>
      <c r="AF22" s="890">
        <v>0</v>
      </c>
      <c r="AG22" s="890">
        <v>0</v>
      </c>
      <c r="AH22" s="890">
        <v>22.449444444444442</v>
      </c>
      <c r="AI22" s="890">
        <v>0</v>
      </c>
      <c r="AJ22" s="890">
        <v>0</v>
      </c>
      <c r="AK22" s="892">
        <v>0</v>
      </c>
      <c r="AL22" s="890">
        <v>1.1069444444444443</v>
      </c>
      <c r="AM22" s="890">
        <v>0</v>
      </c>
      <c r="AN22" s="890">
        <v>0</v>
      </c>
      <c r="AO22" s="890">
        <v>0</v>
      </c>
      <c r="AP22" s="890">
        <v>22.449305555555554</v>
      </c>
      <c r="AQ22" s="890">
        <v>0</v>
      </c>
      <c r="AR22" s="890">
        <v>0</v>
      </c>
      <c r="AS22" s="896">
        <v>1544.8156383929977</v>
      </c>
      <c r="AT22" s="897">
        <v>16</v>
      </c>
      <c r="AX22" s="865"/>
    </row>
    <row r="23" spans="1:50" ht="15.45" customHeight="1" x14ac:dyDescent="0.25">
      <c r="A23" s="1160"/>
      <c r="B23" s="1163"/>
      <c r="C23" s="898" t="s">
        <v>727</v>
      </c>
      <c r="D23" s="899">
        <v>17</v>
      </c>
      <c r="E23" s="890">
        <v>0</v>
      </c>
      <c r="F23" s="890">
        <v>0</v>
      </c>
      <c r="G23" s="894">
        <v>0</v>
      </c>
      <c r="H23" s="892">
        <v>0</v>
      </c>
      <c r="I23" s="890">
        <v>0</v>
      </c>
      <c r="J23" s="890">
        <v>0</v>
      </c>
      <c r="K23" s="892">
        <v>0</v>
      </c>
      <c r="L23" s="890">
        <v>0</v>
      </c>
      <c r="M23" s="890">
        <v>0</v>
      </c>
      <c r="N23" s="890">
        <v>0</v>
      </c>
      <c r="O23" s="890">
        <v>0</v>
      </c>
      <c r="P23" s="890">
        <v>0</v>
      </c>
      <c r="Q23" s="890">
        <v>0</v>
      </c>
      <c r="R23" s="890">
        <v>0</v>
      </c>
      <c r="S23" s="890">
        <v>0</v>
      </c>
      <c r="T23" s="890">
        <v>0</v>
      </c>
      <c r="U23" s="890">
        <v>0</v>
      </c>
      <c r="V23" s="892">
        <v>0</v>
      </c>
      <c r="W23" s="894">
        <v>0</v>
      </c>
      <c r="X23" s="890">
        <v>0</v>
      </c>
      <c r="Y23" s="890">
        <v>0</v>
      </c>
      <c r="Z23" s="890">
        <v>0</v>
      </c>
      <c r="AA23" s="890">
        <v>0</v>
      </c>
      <c r="AB23" s="890">
        <v>0</v>
      </c>
      <c r="AC23" s="890">
        <v>0</v>
      </c>
      <c r="AD23" s="890">
        <v>0</v>
      </c>
      <c r="AE23" s="890">
        <v>0</v>
      </c>
      <c r="AF23" s="890">
        <v>0</v>
      </c>
      <c r="AG23" s="890">
        <v>0</v>
      </c>
      <c r="AH23" s="890">
        <v>0</v>
      </c>
      <c r="AI23" s="890">
        <v>0</v>
      </c>
      <c r="AJ23" s="890">
        <v>0</v>
      </c>
      <c r="AK23" s="892">
        <v>0</v>
      </c>
      <c r="AL23" s="890">
        <v>0</v>
      </c>
      <c r="AM23" s="890">
        <v>0</v>
      </c>
      <c r="AN23" s="890">
        <v>0</v>
      </c>
      <c r="AO23" s="890">
        <v>0</v>
      </c>
      <c r="AP23" s="890">
        <v>0</v>
      </c>
      <c r="AQ23" s="890">
        <v>0</v>
      </c>
      <c r="AR23" s="890">
        <v>0</v>
      </c>
      <c r="AS23" s="896">
        <v>0</v>
      </c>
      <c r="AT23" s="897">
        <v>17</v>
      </c>
      <c r="AX23" s="865"/>
    </row>
    <row r="24" spans="1:50" ht="15.45" customHeight="1" x14ac:dyDescent="0.25">
      <c r="A24" s="1160"/>
      <c r="B24" s="1163"/>
      <c r="C24" s="898" t="s">
        <v>728</v>
      </c>
      <c r="D24" s="899">
        <v>18</v>
      </c>
      <c r="E24" s="890">
        <v>0</v>
      </c>
      <c r="F24" s="890">
        <v>0</v>
      </c>
      <c r="G24" s="894">
        <v>0</v>
      </c>
      <c r="H24" s="892">
        <v>0</v>
      </c>
      <c r="I24" s="890">
        <v>57808.816410050364</v>
      </c>
      <c r="J24" s="890">
        <v>3754.215117243114</v>
      </c>
      <c r="K24" s="892">
        <v>0</v>
      </c>
      <c r="L24" s="890">
        <v>0</v>
      </c>
      <c r="M24" s="890">
        <v>0</v>
      </c>
      <c r="N24" s="890">
        <v>0</v>
      </c>
      <c r="O24" s="890">
        <v>0</v>
      </c>
      <c r="P24" s="890">
        <v>0</v>
      </c>
      <c r="Q24" s="890">
        <v>134.03799660835529</v>
      </c>
      <c r="R24" s="890">
        <v>0</v>
      </c>
      <c r="S24" s="890">
        <v>0</v>
      </c>
      <c r="T24" s="890">
        <v>0</v>
      </c>
      <c r="U24" s="890">
        <v>0</v>
      </c>
      <c r="V24" s="892">
        <v>0</v>
      </c>
      <c r="W24" s="894">
        <v>0</v>
      </c>
      <c r="X24" s="890">
        <v>0</v>
      </c>
      <c r="Y24" s="890">
        <v>0</v>
      </c>
      <c r="Z24" s="890">
        <v>0</v>
      </c>
      <c r="AA24" s="890">
        <v>0</v>
      </c>
      <c r="AB24" s="890">
        <v>0</v>
      </c>
      <c r="AC24" s="890">
        <v>0</v>
      </c>
      <c r="AD24" s="890">
        <v>0</v>
      </c>
      <c r="AE24" s="890">
        <v>0</v>
      </c>
      <c r="AF24" s="890">
        <v>0</v>
      </c>
      <c r="AG24" s="890">
        <v>0</v>
      </c>
      <c r="AH24" s="890">
        <v>0</v>
      </c>
      <c r="AI24" s="890">
        <v>0</v>
      </c>
      <c r="AJ24" s="890">
        <v>0</v>
      </c>
      <c r="AK24" s="892">
        <v>0</v>
      </c>
      <c r="AL24" s="890">
        <v>0</v>
      </c>
      <c r="AM24" s="890">
        <v>0</v>
      </c>
      <c r="AN24" s="890">
        <v>0</v>
      </c>
      <c r="AO24" s="890">
        <v>0</v>
      </c>
      <c r="AP24" s="890">
        <v>0</v>
      </c>
      <c r="AQ24" s="890">
        <v>0</v>
      </c>
      <c r="AR24" s="890">
        <v>0</v>
      </c>
      <c r="AS24" s="896">
        <v>61697.069523901831</v>
      </c>
      <c r="AT24" s="897">
        <v>18</v>
      </c>
      <c r="AX24" s="865"/>
    </row>
    <row r="25" spans="1:50" ht="15.45" customHeight="1" x14ac:dyDescent="0.25">
      <c r="A25" s="1160"/>
      <c r="B25" s="1163"/>
      <c r="C25" s="898" t="s">
        <v>729</v>
      </c>
      <c r="D25" s="899">
        <v>19</v>
      </c>
      <c r="E25" s="890">
        <v>0</v>
      </c>
      <c r="F25" s="890">
        <v>0</v>
      </c>
      <c r="G25" s="894">
        <v>0</v>
      </c>
      <c r="H25" s="892">
        <v>0</v>
      </c>
      <c r="I25" s="890">
        <v>0</v>
      </c>
      <c r="J25" s="890">
        <v>0</v>
      </c>
      <c r="K25" s="892">
        <v>0</v>
      </c>
      <c r="L25" s="890">
        <v>0</v>
      </c>
      <c r="M25" s="890">
        <v>0</v>
      </c>
      <c r="N25" s="890">
        <v>0</v>
      </c>
      <c r="O25" s="890">
        <v>0</v>
      </c>
      <c r="P25" s="890">
        <v>0</v>
      </c>
      <c r="Q25" s="890">
        <v>0</v>
      </c>
      <c r="R25" s="890">
        <v>0</v>
      </c>
      <c r="S25" s="890">
        <v>0</v>
      </c>
      <c r="T25" s="890">
        <v>407.34353502335256</v>
      </c>
      <c r="U25" s="890">
        <v>0</v>
      </c>
      <c r="V25" s="892">
        <v>0</v>
      </c>
      <c r="W25" s="894">
        <v>0</v>
      </c>
      <c r="X25" s="890">
        <v>0</v>
      </c>
      <c r="Y25" s="890">
        <v>0</v>
      </c>
      <c r="Z25" s="890">
        <v>0</v>
      </c>
      <c r="AA25" s="890">
        <v>0</v>
      </c>
      <c r="AB25" s="890">
        <v>0</v>
      </c>
      <c r="AC25" s="890">
        <v>0</v>
      </c>
      <c r="AD25" s="890">
        <v>0</v>
      </c>
      <c r="AE25" s="890">
        <v>0</v>
      </c>
      <c r="AF25" s="890">
        <v>0</v>
      </c>
      <c r="AG25" s="890">
        <v>0</v>
      </c>
      <c r="AH25" s="890">
        <v>0</v>
      </c>
      <c r="AI25" s="890">
        <v>0</v>
      </c>
      <c r="AJ25" s="890">
        <v>0</v>
      </c>
      <c r="AK25" s="892">
        <v>0</v>
      </c>
      <c r="AL25" s="890">
        <v>20.81447</v>
      </c>
      <c r="AM25" s="890">
        <v>0</v>
      </c>
      <c r="AN25" s="890">
        <v>0</v>
      </c>
      <c r="AO25" s="890">
        <v>0</v>
      </c>
      <c r="AP25" s="890">
        <v>0</v>
      </c>
      <c r="AQ25" s="890">
        <v>0</v>
      </c>
      <c r="AR25" s="890">
        <v>0</v>
      </c>
      <c r="AS25" s="896">
        <v>428.15800502335259</v>
      </c>
      <c r="AT25" s="897">
        <v>19</v>
      </c>
      <c r="AX25" s="865"/>
    </row>
    <row r="26" spans="1:50" ht="15.45" customHeight="1" x14ac:dyDescent="0.25">
      <c r="A26" s="1160"/>
      <c r="B26" s="1164"/>
      <c r="C26" s="916" t="s">
        <v>730</v>
      </c>
      <c r="D26" s="902">
        <v>20</v>
      </c>
      <c r="E26" s="909">
        <v>5838.3552777777768</v>
      </c>
      <c r="F26" s="909">
        <v>0</v>
      </c>
      <c r="G26" s="910">
        <v>0</v>
      </c>
      <c r="H26" s="911">
        <v>0</v>
      </c>
      <c r="I26" s="909">
        <v>57808.816410050364</v>
      </c>
      <c r="J26" s="909">
        <v>3754.215117243114</v>
      </c>
      <c r="K26" s="911">
        <v>0</v>
      </c>
      <c r="L26" s="909">
        <v>0</v>
      </c>
      <c r="M26" s="909">
        <v>0</v>
      </c>
      <c r="N26" s="909">
        <v>88.211666666666673</v>
      </c>
      <c r="O26" s="909">
        <v>268.96055555555552</v>
      </c>
      <c r="P26" s="909">
        <v>0</v>
      </c>
      <c r="Q26" s="909">
        <v>134.04521883057751</v>
      </c>
      <c r="R26" s="909">
        <v>0</v>
      </c>
      <c r="S26" s="909">
        <v>328.58249999999998</v>
      </c>
      <c r="T26" s="909">
        <v>4856.2584767201151</v>
      </c>
      <c r="U26" s="909">
        <v>0</v>
      </c>
      <c r="V26" s="911">
        <v>0</v>
      </c>
      <c r="W26" s="910">
        <v>4.3109999999999999</v>
      </c>
      <c r="X26" s="909">
        <v>19739.273154096143</v>
      </c>
      <c r="Y26" s="909">
        <v>0</v>
      </c>
      <c r="Z26" s="909">
        <v>1328.31547</v>
      </c>
      <c r="AA26" s="909">
        <v>310.93132222222221</v>
      </c>
      <c r="AB26" s="909">
        <v>0</v>
      </c>
      <c r="AC26" s="909">
        <v>2.0069444444444442</v>
      </c>
      <c r="AD26" s="909">
        <v>6776.0717966209913</v>
      </c>
      <c r="AE26" s="909">
        <v>441.90055555555557</v>
      </c>
      <c r="AF26" s="909">
        <v>199.7617611111111</v>
      </c>
      <c r="AG26" s="909">
        <v>26.77277777777778</v>
      </c>
      <c r="AH26" s="909">
        <v>1135.2476388888888</v>
      </c>
      <c r="AI26" s="909">
        <v>0</v>
      </c>
      <c r="AJ26" s="909">
        <v>0</v>
      </c>
      <c r="AK26" s="911">
        <v>0</v>
      </c>
      <c r="AL26" s="909">
        <v>28.983414444444445</v>
      </c>
      <c r="AM26" s="909">
        <v>30767.306060606061</v>
      </c>
      <c r="AN26" s="909">
        <v>10.184444444444445</v>
      </c>
      <c r="AO26" s="909">
        <v>236.53305555555556</v>
      </c>
      <c r="AP26" s="909">
        <v>1135.2472222222223</v>
      </c>
      <c r="AQ26" s="909">
        <v>0</v>
      </c>
      <c r="AR26" s="909">
        <v>0</v>
      </c>
      <c r="AS26" s="906">
        <v>135220.29184083402</v>
      </c>
      <c r="AT26" s="907">
        <v>20</v>
      </c>
      <c r="AX26" s="865"/>
    </row>
    <row r="27" spans="1:50" ht="15.45" customHeight="1" x14ac:dyDescent="0.25">
      <c r="A27" s="1160"/>
      <c r="B27" s="1162" t="s">
        <v>731</v>
      </c>
      <c r="C27" s="898" t="s">
        <v>718</v>
      </c>
      <c r="D27" s="899">
        <v>21</v>
      </c>
      <c r="E27" s="890">
        <v>0</v>
      </c>
      <c r="F27" s="890">
        <v>0</v>
      </c>
      <c r="G27" s="894">
        <v>0</v>
      </c>
      <c r="H27" s="892">
        <v>0</v>
      </c>
      <c r="I27" s="890">
        <v>0</v>
      </c>
      <c r="J27" s="890">
        <v>0</v>
      </c>
      <c r="K27" s="892">
        <v>0</v>
      </c>
      <c r="L27" s="890">
        <v>0</v>
      </c>
      <c r="M27" s="890">
        <v>0</v>
      </c>
      <c r="N27" s="890">
        <v>0</v>
      </c>
      <c r="O27" s="890">
        <v>0</v>
      </c>
      <c r="P27" s="890">
        <v>0</v>
      </c>
      <c r="Q27" s="890">
        <v>0</v>
      </c>
      <c r="R27" s="890">
        <v>0</v>
      </c>
      <c r="S27" s="890">
        <v>0</v>
      </c>
      <c r="T27" s="890">
        <v>0</v>
      </c>
      <c r="U27" s="890">
        <v>0</v>
      </c>
      <c r="V27" s="892">
        <v>0</v>
      </c>
      <c r="W27" s="894">
        <v>0</v>
      </c>
      <c r="X27" s="890">
        <v>0</v>
      </c>
      <c r="Y27" s="890">
        <v>0</v>
      </c>
      <c r="Z27" s="890">
        <v>0</v>
      </c>
      <c r="AA27" s="890">
        <v>0</v>
      </c>
      <c r="AB27" s="890">
        <v>0</v>
      </c>
      <c r="AC27" s="890">
        <v>0</v>
      </c>
      <c r="AD27" s="890">
        <v>0</v>
      </c>
      <c r="AE27" s="890">
        <v>0</v>
      </c>
      <c r="AF27" s="890">
        <v>0</v>
      </c>
      <c r="AG27" s="890">
        <v>0</v>
      </c>
      <c r="AH27" s="890">
        <v>0</v>
      </c>
      <c r="AI27" s="890">
        <v>0</v>
      </c>
      <c r="AJ27" s="890">
        <v>0</v>
      </c>
      <c r="AK27" s="892">
        <v>0</v>
      </c>
      <c r="AL27" s="890">
        <v>0</v>
      </c>
      <c r="AM27" s="890">
        <v>0</v>
      </c>
      <c r="AN27" s="890">
        <v>0</v>
      </c>
      <c r="AO27" s="890">
        <v>0</v>
      </c>
      <c r="AP27" s="890">
        <v>0</v>
      </c>
      <c r="AQ27" s="890">
        <v>0</v>
      </c>
      <c r="AR27" s="890">
        <v>0</v>
      </c>
      <c r="AS27" s="896">
        <v>0</v>
      </c>
      <c r="AT27" s="897">
        <v>21</v>
      </c>
      <c r="AX27" s="865"/>
    </row>
    <row r="28" spans="1:50" ht="15.45" customHeight="1" x14ac:dyDescent="0.25">
      <c r="A28" s="1160"/>
      <c r="B28" s="1163"/>
      <c r="C28" s="898" t="s">
        <v>719</v>
      </c>
      <c r="D28" s="899">
        <v>22</v>
      </c>
      <c r="E28" s="890">
        <v>0</v>
      </c>
      <c r="F28" s="890">
        <v>0</v>
      </c>
      <c r="G28" s="894">
        <v>0</v>
      </c>
      <c r="H28" s="892">
        <v>0</v>
      </c>
      <c r="I28" s="890">
        <v>0</v>
      </c>
      <c r="J28" s="890">
        <v>0</v>
      </c>
      <c r="K28" s="892">
        <v>0</v>
      </c>
      <c r="L28" s="890">
        <v>0</v>
      </c>
      <c r="M28" s="890">
        <v>0</v>
      </c>
      <c r="N28" s="890">
        <v>0</v>
      </c>
      <c r="O28" s="890">
        <v>0</v>
      </c>
      <c r="P28" s="890">
        <v>0</v>
      </c>
      <c r="Q28" s="890">
        <v>0</v>
      </c>
      <c r="R28" s="890">
        <v>0</v>
      </c>
      <c r="S28" s="890">
        <v>0</v>
      </c>
      <c r="T28" s="890">
        <v>0</v>
      </c>
      <c r="U28" s="890">
        <v>0</v>
      </c>
      <c r="V28" s="892">
        <v>0</v>
      </c>
      <c r="W28" s="894">
        <v>0</v>
      </c>
      <c r="X28" s="890">
        <v>0</v>
      </c>
      <c r="Y28" s="890">
        <v>0</v>
      </c>
      <c r="Z28" s="890">
        <v>0</v>
      </c>
      <c r="AA28" s="890">
        <v>0</v>
      </c>
      <c r="AB28" s="890">
        <v>0</v>
      </c>
      <c r="AC28" s="890">
        <v>0</v>
      </c>
      <c r="AD28" s="890">
        <v>0</v>
      </c>
      <c r="AE28" s="890">
        <v>0</v>
      </c>
      <c r="AF28" s="890">
        <v>0</v>
      </c>
      <c r="AG28" s="890">
        <v>0</v>
      </c>
      <c r="AH28" s="890">
        <v>0</v>
      </c>
      <c r="AI28" s="890">
        <v>0</v>
      </c>
      <c r="AJ28" s="890">
        <v>0</v>
      </c>
      <c r="AK28" s="892">
        <v>0</v>
      </c>
      <c r="AL28" s="890">
        <v>0</v>
      </c>
      <c r="AM28" s="890">
        <v>0</v>
      </c>
      <c r="AN28" s="890">
        <v>0</v>
      </c>
      <c r="AO28" s="890">
        <v>0</v>
      </c>
      <c r="AP28" s="890">
        <v>0</v>
      </c>
      <c r="AQ28" s="890">
        <v>0</v>
      </c>
      <c r="AR28" s="890">
        <v>0</v>
      </c>
      <c r="AS28" s="896">
        <v>0</v>
      </c>
      <c r="AT28" s="897">
        <v>22</v>
      </c>
      <c r="AW28" s="917"/>
      <c r="AX28" s="865"/>
    </row>
    <row r="29" spans="1:50" ht="15.45" customHeight="1" x14ac:dyDescent="0.25">
      <c r="A29" s="1160"/>
      <c r="B29" s="1163"/>
      <c r="C29" s="898" t="s">
        <v>720</v>
      </c>
      <c r="D29" s="899">
        <v>23</v>
      </c>
      <c r="E29" s="890">
        <v>0</v>
      </c>
      <c r="F29" s="890">
        <v>0</v>
      </c>
      <c r="G29" s="894">
        <v>0</v>
      </c>
      <c r="H29" s="892">
        <v>0</v>
      </c>
      <c r="I29" s="890">
        <v>0</v>
      </c>
      <c r="J29" s="890">
        <v>0</v>
      </c>
      <c r="K29" s="892">
        <v>0</v>
      </c>
      <c r="L29" s="890">
        <v>0</v>
      </c>
      <c r="M29" s="890">
        <v>0</v>
      </c>
      <c r="N29" s="890">
        <v>0</v>
      </c>
      <c r="O29" s="890">
        <v>0</v>
      </c>
      <c r="P29" s="890">
        <v>0</v>
      </c>
      <c r="Q29" s="890">
        <v>0</v>
      </c>
      <c r="R29" s="890">
        <v>0</v>
      </c>
      <c r="S29" s="890">
        <v>0</v>
      </c>
      <c r="T29" s="890">
        <v>0</v>
      </c>
      <c r="U29" s="890">
        <v>0</v>
      </c>
      <c r="V29" s="892">
        <v>0</v>
      </c>
      <c r="W29" s="894">
        <v>0</v>
      </c>
      <c r="X29" s="890">
        <v>0</v>
      </c>
      <c r="Y29" s="890">
        <v>0</v>
      </c>
      <c r="Z29" s="890">
        <v>0</v>
      </c>
      <c r="AA29" s="890">
        <v>0</v>
      </c>
      <c r="AB29" s="890">
        <v>0</v>
      </c>
      <c r="AC29" s="890">
        <v>0</v>
      </c>
      <c r="AD29" s="890">
        <v>0</v>
      </c>
      <c r="AE29" s="890">
        <v>0</v>
      </c>
      <c r="AF29" s="890">
        <v>0</v>
      </c>
      <c r="AG29" s="890">
        <v>0</v>
      </c>
      <c r="AH29" s="890">
        <v>0</v>
      </c>
      <c r="AI29" s="890">
        <v>0</v>
      </c>
      <c r="AJ29" s="890">
        <v>0</v>
      </c>
      <c r="AK29" s="892">
        <v>0</v>
      </c>
      <c r="AL29" s="890">
        <v>1112.6969999999999</v>
      </c>
      <c r="AM29" s="890">
        <v>0</v>
      </c>
      <c r="AN29" s="890">
        <v>0</v>
      </c>
      <c r="AO29" s="890">
        <v>0</v>
      </c>
      <c r="AP29" s="890">
        <v>0</v>
      </c>
      <c r="AQ29" s="890">
        <v>0</v>
      </c>
      <c r="AR29" s="890">
        <v>0</v>
      </c>
      <c r="AS29" s="896">
        <v>1112.6969999999999</v>
      </c>
      <c r="AT29" s="897">
        <v>23</v>
      </c>
      <c r="AW29" s="917"/>
      <c r="AX29" s="865"/>
    </row>
    <row r="30" spans="1:50" ht="15.45" customHeight="1" x14ac:dyDescent="0.25">
      <c r="A30" s="1160"/>
      <c r="B30" s="1163"/>
      <c r="C30" s="898" t="s">
        <v>721</v>
      </c>
      <c r="D30" s="899">
        <v>24</v>
      </c>
      <c r="E30" s="890">
        <v>0</v>
      </c>
      <c r="F30" s="890">
        <v>0</v>
      </c>
      <c r="G30" s="894">
        <v>0</v>
      </c>
      <c r="H30" s="892">
        <v>0</v>
      </c>
      <c r="I30" s="890">
        <v>0</v>
      </c>
      <c r="J30" s="890">
        <v>0</v>
      </c>
      <c r="K30" s="892">
        <v>0</v>
      </c>
      <c r="L30" s="890">
        <v>0</v>
      </c>
      <c r="M30" s="890">
        <v>0</v>
      </c>
      <c r="N30" s="890">
        <v>0</v>
      </c>
      <c r="O30" s="890">
        <v>0</v>
      </c>
      <c r="P30" s="890">
        <v>0</v>
      </c>
      <c r="Q30" s="890">
        <v>0</v>
      </c>
      <c r="R30" s="890">
        <v>0</v>
      </c>
      <c r="S30" s="890">
        <v>0</v>
      </c>
      <c r="T30" s="890">
        <v>0</v>
      </c>
      <c r="U30" s="890">
        <v>0</v>
      </c>
      <c r="V30" s="892">
        <v>0</v>
      </c>
      <c r="W30" s="894">
        <v>0</v>
      </c>
      <c r="X30" s="890">
        <v>0</v>
      </c>
      <c r="Y30" s="890">
        <v>0</v>
      </c>
      <c r="Z30" s="890">
        <v>0</v>
      </c>
      <c r="AA30" s="890">
        <v>0</v>
      </c>
      <c r="AB30" s="890">
        <v>0</v>
      </c>
      <c r="AC30" s="890">
        <v>0</v>
      </c>
      <c r="AD30" s="890">
        <v>0</v>
      </c>
      <c r="AE30" s="890">
        <v>0</v>
      </c>
      <c r="AF30" s="890">
        <v>0</v>
      </c>
      <c r="AG30" s="890">
        <v>0</v>
      </c>
      <c r="AH30" s="890">
        <v>0</v>
      </c>
      <c r="AI30" s="890">
        <v>0</v>
      </c>
      <c r="AJ30" s="890">
        <v>0</v>
      </c>
      <c r="AK30" s="892">
        <v>0</v>
      </c>
      <c r="AL30" s="890">
        <v>3112.1735199999994</v>
      </c>
      <c r="AM30" s="890">
        <v>0</v>
      </c>
      <c r="AN30" s="890">
        <v>5762.7780951006307</v>
      </c>
      <c r="AO30" s="890">
        <v>0</v>
      </c>
      <c r="AP30" s="890">
        <v>0</v>
      </c>
      <c r="AQ30" s="890">
        <v>0</v>
      </c>
      <c r="AR30" s="890">
        <v>0</v>
      </c>
      <c r="AS30" s="896">
        <v>8874.9516151006301</v>
      </c>
      <c r="AT30" s="897">
        <v>24</v>
      </c>
      <c r="AX30" s="865"/>
    </row>
    <row r="31" spans="1:50" ht="15.45" customHeight="1" x14ac:dyDescent="0.25">
      <c r="A31" s="1160"/>
      <c r="B31" s="1163"/>
      <c r="C31" s="898" t="s">
        <v>722</v>
      </c>
      <c r="D31" s="899">
        <v>25</v>
      </c>
      <c r="E31" s="890">
        <v>0</v>
      </c>
      <c r="F31" s="890">
        <v>0</v>
      </c>
      <c r="G31" s="894">
        <v>0</v>
      </c>
      <c r="H31" s="892">
        <v>0</v>
      </c>
      <c r="I31" s="890">
        <v>0</v>
      </c>
      <c r="J31" s="890">
        <v>0</v>
      </c>
      <c r="K31" s="892">
        <v>0</v>
      </c>
      <c r="L31" s="890">
        <v>0</v>
      </c>
      <c r="M31" s="890">
        <v>0</v>
      </c>
      <c r="N31" s="890">
        <v>0</v>
      </c>
      <c r="O31" s="890">
        <v>0</v>
      </c>
      <c r="P31" s="890">
        <v>0</v>
      </c>
      <c r="Q31" s="890">
        <v>0</v>
      </c>
      <c r="R31" s="890">
        <v>0</v>
      </c>
      <c r="S31" s="890">
        <v>0</v>
      </c>
      <c r="T31" s="890">
        <v>0</v>
      </c>
      <c r="U31" s="890">
        <v>0</v>
      </c>
      <c r="V31" s="892">
        <v>0</v>
      </c>
      <c r="W31" s="894">
        <v>0</v>
      </c>
      <c r="X31" s="890">
        <v>0</v>
      </c>
      <c r="Y31" s="890">
        <v>0</v>
      </c>
      <c r="Z31" s="890">
        <v>0</v>
      </c>
      <c r="AA31" s="890">
        <v>0</v>
      </c>
      <c r="AB31" s="890">
        <v>0</v>
      </c>
      <c r="AC31" s="890">
        <v>0</v>
      </c>
      <c r="AD31" s="890">
        <v>0</v>
      </c>
      <c r="AE31" s="890">
        <v>0</v>
      </c>
      <c r="AF31" s="890">
        <v>0</v>
      </c>
      <c r="AG31" s="890">
        <v>0</v>
      </c>
      <c r="AH31" s="890">
        <v>0</v>
      </c>
      <c r="AI31" s="890">
        <v>0</v>
      </c>
      <c r="AJ31" s="890">
        <v>0</v>
      </c>
      <c r="AK31" s="892">
        <v>0</v>
      </c>
      <c r="AL31" s="890">
        <v>640.8180000000001</v>
      </c>
      <c r="AM31" s="890">
        <v>0</v>
      </c>
      <c r="AN31" s="890">
        <v>0</v>
      </c>
      <c r="AO31" s="890">
        <v>0</v>
      </c>
      <c r="AP31" s="890">
        <v>0</v>
      </c>
      <c r="AQ31" s="890">
        <v>0</v>
      </c>
      <c r="AR31" s="890">
        <v>0</v>
      </c>
      <c r="AS31" s="896">
        <v>640.8180000000001</v>
      </c>
      <c r="AT31" s="897">
        <v>25</v>
      </c>
      <c r="AX31" s="865"/>
    </row>
    <row r="32" spans="1:50" ht="15.45" customHeight="1" x14ac:dyDescent="0.25">
      <c r="A32" s="1160"/>
      <c r="B32" s="1163"/>
      <c r="C32" s="898" t="s">
        <v>723</v>
      </c>
      <c r="D32" s="899">
        <v>26</v>
      </c>
      <c r="E32" s="890">
        <v>0</v>
      </c>
      <c r="F32" s="890">
        <v>0</v>
      </c>
      <c r="G32" s="894">
        <v>0</v>
      </c>
      <c r="H32" s="892">
        <v>0</v>
      </c>
      <c r="I32" s="890">
        <v>0</v>
      </c>
      <c r="J32" s="890">
        <v>0</v>
      </c>
      <c r="K32" s="892">
        <v>0</v>
      </c>
      <c r="L32" s="890">
        <v>0</v>
      </c>
      <c r="M32" s="890">
        <v>0</v>
      </c>
      <c r="N32" s="890">
        <v>0</v>
      </c>
      <c r="O32" s="890">
        <v>0</v>
      </c>
      <c r="P32" s="890">
        <v>0</v>
      </c>
      <c r="Q32" s="890">
        <v>0</v>
      </c>
      <c r="R32" s="890">
        <v>0</v>
      </c>
      <c r="S32" s="890">
        <v>0</v>
      </c>
      <c r="T32" s="890">
        <v>0</v>
      </c>
      <c r="U32" s="890">
        <v>0</v>
      </c>
      <c r="V32" s="892">
        <v>0</v>
      </c>
      <c r="W32" s="894">
        <v>0</v>
      </c>
      <c r="X32" s="890">
        <v>0</v>
      </c>
      <c r="Y32" s="890">
        <v>0</v>
      </c>
      <c r="Z32" s="890">
        <v>0</v>
      </c>
      <c r="AA32" s="890">
        <v>0</v>
      </c>
      <c r="AB32" s="890">
        <v>0</v>
      </c>
      <c r="AC32" s="890">
        <v>0</v>
      </c>
      <c r="AD32" s="890">
        <v>0</v>
      </c>
      <c r="AE32" s="890">
        <v>0</v>
      </c>
      <c r="AF32" s="890">
        <v>0</v>
      </c>
      <c r="AG32" s="890">
        <v>0</v>
      </c>
      <c r="AH32" s="890">
        <v>0</v>
      </c>
      <c r="AI32" s="890">
        <v>0</v>
      </c>
      <c r="AJ32" s="890">
        <v>0</v>
      </c>
      <c r="AK32" s="892">
        <v>0</v>
      </c>
      <c r="AL32" s="890">
        <v>10153.210999999999</v>
      </c>
      <c r="AM32" s="890">
        <v>0</v>
      </c>
      <c r="AN32" s="890">
        <v>0</v>
      </c>
      <c r="AO32" s="890">
        <v>0</v>
      </c>
      <c r="AP32" s="890">
        <v>0</v>
      </c>
      <c r="AQ32" s="890">
        <v>0</v>
      </c>
      <c r="AR32" s="890">
        <v>0</v>
      </c>
      <c r="AS32" s="896">
        <v>10153.210999999999</v>
      </c>
      <c r="AT32" s="897">
        <v>26</v>
      </c>
      <c r="AX32" s="865"/>
    </row>
    <row r="33" spans="1:50" ht="15.45" customHeight="1" x14ac:dyDescent="0.25">
      <c r="A33" s="1160"/>
      <c r="B33" s="1163"/>
      <c r="C33" s="898" t="s">
        <v>724</v>
      </c>
      <c r="D33" s="899">
        <v>27</v>
      </c>
      <c r="E33" s="890">
        <v>0</v>
      </c>
      <c r="F33" s="890">
        <v>0</v>
      </c>
      <c r="G33" s="894">
        <v>0</v>
      </c>
      <c r="H33" s="892">
        <v>0</v>
      </c>
      <c r="I33" s="890">
        <v>0</v>
      </c>
      <c r="J33" s="890">
        <v>0</v>
      </c>
      <c r="K33" s="892">
        <v>0</v>
      </c>
      <c r="L33" s="890">
        <v>0</v>
      </c>
      <c r="M33" s="890">
        <v>0</v>
      </c>
      <c r="N33" s="890">
        <v>0</v>
      </c>
      <c r="O33" s="890">
        <v>0</v>
      </c>
      <c r="P33" s="890">
        <v>0</v>
      </c>
      <c r="Q33" s="890">
        <v>0</v>
      </c>
      <c r="R33" s="890">
        <v>0</v>
      </c>
      <c r="S33" s="890">
        <v>0</v>
      </c>
      <c r="T33" s="890">
        <v>0</v>
      </c>
      <c r="U33" s="890">
        <v>0</v>
      </c>
      <c r="V33" s="892">
        <v>0</v>
      </c>
      <c r="W33" s="894">
        <v>0</v>
      </c>
      <c r="X33" s="890">
        <v>0</v>
      </c>
      <c r="Y33" s="890">
        <v>0</v>
      </c>
      <c r="Z33" s="890">
        <v>0</v>
      </c>
      <c r="AA33" s="890">
        <v>0</v>
      </c>
      <c r="AB33" s="890">
        <v>0</v>
      </c>
      <c r="AC33" s="890">
        <v>0</v>
      </c>
      <c r="AD33" s="890">
        <v>0</v>
      </c>
      <c r="AE33" s="890">
        <v>0</v>
      </c>
      <c r="AF33" s="890">
        <v>0</v>
      </c>
      <c r="AG33" s="890">
        <v>0</v>
      </c>
      <c r="AH33" s="890">
        <v>0</v>
      </c>
      <c r="AI33" s="890">
        <v>0</v>
      </c>
      <c r="AJ33" s="890">
        <v>0</v>
      </c>
      <c r="AK33" s="892">
        <v>0</v>
      </c>
      <c r="AL33" s="890">
        <v>7.5528060000000004</v>
      </c>
      <c r="AM33" s="890">
        <v>0</v>
      </c>
      <c r="AN33" s="890">
        <v>0</v>
      </c>
      <c r="AO33" s="890">
        <v>0</v>
      </c>
      <c r="AP33" s="890">
        <v>0</v>
      </c>
      <c r="AQ33" s="890">
        <v>0</v>
      </c>
      <c r="AR33" s="890">
        <v>0</v>
      </c>
      <c r="AS33" s="896">
        <v>7.5528060000000004</v>
      </c>
      <c r="AT33" s="897">
        <v>27</v>
      </c>
      <c r="AX33" s="865"/>
    </row>
    <row r="34" spans="1:50" ht="15.45" customHeight="1" x14ac:dyDescent="0.25">
      <c r="A34" s="1160"/>
      <c r="B34" s="1163"/>
      <c r="C34" s="898" t="s">
        <v>725</v>
      </c>
      <c r="D34" s="899">
        <v>28</v>
      </c>
      <c r="E34" s="890">
        <v>0</v>
      </c>
      <c r="F34" s="890">
        <v>0</v>
      </c>
      <c r="G34" s="894">
        <v>0</v>
      </c>
      <c r="H34" s="892">
        <v>0</v>
      </c>
      <c r="I34" s="890">
        <v>0</v>
      </c>
      <c r="J34" s="890">
        <v>0</v>
      </c>
      <c r="K34" s="892">
        <v>0</v>
      </c>
      <c r="L34" s="890">
        <v>0</v>
      </c>
      <c r="M34" s="890">
        <v>0</v>
      </c>
      <c r="N34" s="890">
        <v>0</v>
      </c>
      <c r="O34" s="890">
        <v>0</v>
      </c>
      <c r="P34" s="890">
        <v>0</v>
      </c>
      <c r="Q34" s="890">
        <v>0</v>
      </c>
      <c r="R34" s="890">
        <v>0</v>
      </c>
      <c r="S34" s="890">
        <v>0</v>
      </c>
      <c r="T34" s="890">
        <v>0</v>
      </c>
      <c r="U34" s="890">
        <v>0</v>
      </c>
      <c r="V34" s="892">
        <v>0</v>
      </c>
      <c r="W34" s="894">
        <v>0</v>
      </c>
      <c r="X34" s="890">
        <v>0</v>
      </c>
      <c r="Y34" s="890">
        <v>0</v>
      </c>
      <c r="Z34" s="890">
        <v>0</v>
      </c>
      <c r="AA34" s="890">
        <v>0</v>
      </c>
      <c r="AB34" s="890">
        <v>0</v>
      </c>
      <c r="AC34" s="890">
        <v>0</v>
      </c>
      <c r="AD34" s="890">
        <v>0</v>
      </c>
      <c r="AE34" s="890">
        <v>0</v>
      </c>
      <c r="AF34" s="890">
        <v>0</v>
      </c>
      <c r="AG34" s="890">
        <v>0</v>
      </c>
      <c r="AH34" s="890">
        <v>0</v>
      </c>
      <c r="AI34" s="890">
        <v>0</v>
      </c>
      <c r="AJ34" s="890">
        <v>0</v>
      </c>
      <c r="AK34" s="892">
        <v>0</v>
      </c>
      <c r="AL34" s="890">
        <v>22686.198036096139</v>
      </c>
      <c r="AM34" s="890">
        <v>0</v>
      </c>
      <c r="AN34" s="890">
        <v>654.37330699999995</v>
      </c>
      <c r="AO34" s="890">
        <v>0</v>
      </c>
      <c r="AP34" s="890">
        <v>0</v>
      </c>
      <c r="AQ34" s="890">
        <v>0</v>
      </c>
      <c r="AR34" s="890">
        <v>0</v>
      </c>
      <c r="AS34" s="896">
        <v>23340.571343096137</v>
      </c>
      <c r="AT34" s="897">
        <v>28</v>
      </c>
    </row>
    <row r="35" spans="1:50" ht="15.45" customHeight="1" x14ac:dyDescent="0.25">
      <c r="A35" s="1160"/>
      <c r="B35" s="1163"/>
      <c r="C35" s="898" t="s">
        <v>726</v>
      </c>
      <c r="D35" s="899">
        <v>29</v>
      </c>
      <c r="E35" s="890">
        <v>0</v>
      </c>
      <c r="F35" s="890">
        <v>0</v>
      </c>
      <c r="G35" s="894">
        <v>0</v>
      </c>
      <c r="H35" s="892">
        <v>0</v>
      </c>
      <c r="I35" s="890">
        <v>0</v>
      </c>
      <c r="J35" s="890">
        <v>0</v>
      </c>
      <c r="K35" s="892">
        <v>0</v>
      </c>
      <c r="L35" s="890">
        <v>0</v>
      </c>
      <c r="M35" s="890">
        <v>0</v>
      </c>
      <c r="N35" s="890">
        <v>0</v>
      </c>
      <c r="O35" s="890">
        <v>0</v>
      </c>
      <c r="P35" s="890">
        <v>0</v>
      </c>
      <c r="Q35" s="890">
        <v>0</v>
      </c>
      <c r="R35" s="890">
        <v>0</v>
      </c>
      <c r="S35" s="890">
        <v>0</v>
      </c>
      <c r="T35" s="890">
        <v>0</v>
      </c>
      <c r="U35" s="890">
        <v>0</v>
      </c>
      <c r="V35" s="892">
        <v>0</v>
      </c>
      <c r="W35" s="894">
        <v>0</v>
      </c>
      <c r="X35" s="890">
        <v>0</v>
      </c>
      <c r="Y35" s="890">
        <v>0</v>
      </c>
      <c r="Z35" s="890">
        <v>0</v>
      </c>
      <c r="AA35" s="890">
        <v>0</v>
      </c>
      <c r="AB35" s="890">
        <v>0</v>
      </c>
      <c r="AC35" s="890">
        <v>0</v>
      </c>
      <c r="AD35" s="890">
        <v>0</v>
      </c>
      <c r="AE35" s="890">
        <v>0</v>
      </c>
      <c r="AF35" s="890">
        <v>0</v>
      </c>
      <c r="AG35" s="890">
        <v>0</v>
      </c>
      <c r="AH35" s="890">
        <v>0</v>
      </c>
      <c r="AI35" s="890">
        <v>0</v>
      </c>
      <c r="AJ35" s="890">
        <v>0</v>
      </c>
      <c r="AK35" s="892">
        <v>0</v>
      </c>
      <c r="AL35" s="890">
        <v>0</v>
      </c>
      <c r="AM35" s="890">
        <v>0</v>
      </c>
      <c r="AN35" s="890">
        <v>1374.8672998993709</v>
      </c>
      <c r="AO35" s="890">
        <v>0</v>
      </c>
      <c r="AP35" s="890">
        <v>0</v>
      </c>
      <c r="AQ35" s="890">
        <v>0</v>
      </c>
      <c r="AR35" s="890">
        <v>0</v>
      </c>
      <c r="AS35" s="896">
        <v>1374.8672998993709</v>
      </c>
      <c r="AT35" s="897">
        <v>29</v>
      </c>
      <c r="AW35" s="917"/>
    </row>
    <row r="36" spans="1:50" ht="15.45" customHeight="1" x14ac:dyDescent="0.25">
      <c r="A36" s="1160"/>
      <c r="B36" s="1163"/>
      <c r="C36" s="898" t="s">
        <v>727</v>
      </c>
      <c r="D36" s="899">
        <v>30</v>
      </c>
      <c r="E36" s="890">
        <v>0</v>
      </c>
      <c r="F36" s="890">
        <v>0</v>
      </c>
      <c r="G36" s="894">
        <v>0</v>
      </c>
      <c r="H36" s="892">
        <v>0</v>
      </c>
      <c r="I36" s="890">
        <v>0</v>
      </c>
      <c r="J36" s="890">
        <v>0</v>
      </c>
      <c r="K36" s="892">
        <v>0</v>
      </c>
      <c r="L36" s="890">
        <v>0</v>
      </c>
      <c r="M36" s="890">
        <v>0</v>
      </c>
      <c r="N36" s="890">
        <v>0</v>
      </c>
      <c r="O36" s="890">
        <v>0</v>
      </c>
      <c r="P36" s="890">
        <v>0</v>
      </c>
      <c r="Q36" s="890">
        <v>0</v>
      </c>
      <c r="R36" s="890">
        <v>0</v>
      </c>
      <c r="S36" s="890">
        <v>0</v>
      </c>
      <c r="T36" s="890">
        <v>0</v>
      </c>
      <c r="U36" s="890">
        <v>0</v>
      </c>
      <c r="V36" s="892">
        <v>0</v>
      </c>
      <c r="W36" s="894">
        <v>0</v>
      </c>
      <c r="X36" s="890">
        <v>0</v>
      </c>
      <c r="Y36" s="890">
        <v>0</v>
      </c>
      <c r="Z36" s="890">
        <v>0</v>
      </c>
      <c r="AA36" s="890">
        <v>0</v>
      </c>
      <c r="AB36" s="890">
        <v>0</v>
      </c>
      <c r="AC36" s="890">
        <v>0</v>
      </c>
      <c r="AD36" s="890">
        <v>0</v>
      </c>
      <c r="AE36" s="890">
        <v>0</v>
      </c>
      <c r="AF36" s="890">
        <v>0</v>
      </c>
      <c r="AG36" s="890">
        <v>0</v>
      </c>
      <c r="AH36" s="890">
        <v>0</v>
      </c>
      <c r="AI36" s="890">
        <v>0</v>
      </c>
      <c r="AJ36" s="890">
        <v>0</v>
      </c>
      <c r="AK36" s="892">
        <v>0</v>
      </c>
      <c r="AL36" s="890">
        <v>0</v>
      </c>
      <c r="AM36" s="890">
        <v>0</v>
      </c>
      <c r="AN36" s="890">
        <v>0</v>
      </c>
      <c r="AO36" s="890">
        <v>0</v>
      </c>
      <c r="AP36" s="890">
        <v>0</v>
      </c>
      <c r="AQ36" s="890">
        <v>0</v>
      </c>
      <c r="AR36" s="890">
        <v>0</v>
      </c>
      <c r="AS36" s="896">
        <v>0</v>
      </c>
      <c r="AT36" s="897">
        <v>30</v>
      </c>
    </row>
    <row r="37" spans="1:50" ht="15.45" customHeight="1" x14ac:dyDescent="0.25">
      <c r="A37" s="1160"/>
      <c r="B37" s="1163"/>
      <c r="C37" s="898" t="s">
        <v>728</v>
      </c>
      <c r="D37" s="899">
        <v>31</v>
      </c>
      <c r="E37" s="890">
        <v>0</v>
      </c>
      <c r="F37" s="890">
        <v>0</v>
      </c>
      <c r="G37" s="894">
        <v>0</v>
      </c>
      <c r="H37" s="892">
        <v>0</v>
      </c>
      <c r="I37" s="890">
        <v>0</v>
      </c>
      <c r="J37" s="890">
        <v>4936.25</v>
      </c>
      <c r="K37" s="892">
        <v>7572.3678883004595</v>
      </c>
      <c r="L37" s="890">
        <v>15177.801761139026</v>
      </c>
      <c r="M37" s="890">
        <v>4031.5697777777773</v>
      </c>
      <c r="N37" s="890">
        <v>9552.9988799999992</v>
      </c>
      <c r="O37" s="890">
        <v>9372.4073152777783</v>
      </c>
      <c r="P37" s="890">
        <v>0.72888888888888892</v>
      </c>
      <c r="Q37" s="890">
        <v>6540.6656504843095</v>
      </c>
      <c r="R37" s="890">
        <v>1743.6714149999998</v>
      </c>
      <c r="S37" s="890">
        <v>678.4375</v>
      </c>
      <c r="T37" s="890">
        <v>0</v>
      </c>
      <c r="U37" s="890">
        <v>0</v>
      </c>
      <c r="V37" s="892">
        <v>0</v>
      </c>
      <c r="W37" s="894">
        <v>0</v>
      </c>
      <c r="X37" s="890">
        <v>0</v>
      </c>
      <c r="Y37" s="890">
        <v>0</v>
      </c>
      <c r="Z37" s="890">
        <v>0</v>
      </c>
      <c r="AA37" s="890">
        <v>0</v>
      </c>
      <c r="AB37" s="890">
        <v>0</v>
      </c>
      <c r="AC37" s="890">
        <v>0</v>
      </c>
      <c r="AD37" s="890">
        <v>0</v>
      </c>
      <c r="AE37" s="890">
        <v>0</v>
      </c>
      <c r="AF37" s="890">
        <v>0</v>
      </c>
      <c r="AG37" s="890">
        <v>0</v>
      </c>
      <c r="AH37" s="890">
        <v>0</v>
      </c>
      <c r="AI37" s="890">
        <v>0</v>
      </c>
      <c r="AJ37" s="890">
        <v>0</v>
      </c>
      <c r="AK37" s="892">
        <v>0</v>
      </c>
      <c r="AL37" s="890">
        <v>0</v>
      </c>
      <c r="AM37" s="890">
        <v>0</v>
      </c>
      <c r="AN37" s="890">
        <v>0</v>
      </c>
      <c r="AO37" s="890">
        <v>0</v>
      </c>
      <c r="AP37" s="890">
        <v>0</v>
      </c>
      <c r="AQ37" s="890">
        <v>0</v>
      </c>
      <c r="AR37" s="890">
        <v>0</v>
      </c>
      <c r="AS37" s="896">
        <v>59606.899076868242</v>
      </c>
      <c r="AT37" s="897">
        <v>31</v>
      </c>
    </row>
    <row r="38" spans="1:50" ht="15.45" customHeight="1" x14ac:dyDescent="0.25">
      <c r="A38" s="1160"/>
      <c r="B38" s="1163"/>
      <c r="C38" s="898" t="s">
        <v>729</v>
      </c>
      <c r="D38" s="899">
        <v>32</v>
      </c>
      <c r="E38" s="890">
        <v>0</v>
      </c>
      <c r="F38" s="890">
        <v>0</v>
      </c>
      <c r="G38" s="894">
        <v>0</v>
      </c>
      <c r="H38" s="892">
        <v>0</v>
      </c>
      <c r="I38" s="890">
        <v>0</v>
      </c>
      <c r="J38" s="890">
        <v>0</v>
      </c>
      <c r="K38" s="892">
        <v>0</v>
      </c>
      <c r="L38" s="890">
        <v>0</v>
      </c>
      <c r="M38" s="890">
        <v>0</v>
      </c>
      <c r="N38" s="890">
        <v>0</v>
      </c>
      <c r="O38" s="890">
        <v>0</v>
      </c>
      <c r="P38" s="890">
        <v>0</v>
      </c>
      <c r="Q38" s="890">
        <v>0</v>
      </c>
      <c r="R38" s="890">
        <v>0</v>
      </c>
      <c r="S38" s="890">
        <v>1724.8203248095504</v>
      </c>
      <c r="T38" s="890">
        <v>0</v>
      </c>
      <c r="U38" s="890">
        <v>0</v>
      </c>
      <c r="V38" s="892">
        <v>0</v>
      </c>
      <c r="W38" s="894">
        <v>0</v>
      </c>
      <c r="X38" s="890">
        <v>0</v>
      </c>
      <c r="Y38" s="890">
        <v>0</v>
      </c>
      <c r="Z38" s="890">
        <v>0</v>
      </c>
      <c r="AA38" s="890">
        <v>0</v>
      </c>
      <c r="AB38" s="890">
        <v>0</v>
      </c>
      <c r="AC38" s="890">
        <v>0</v>
      </c>
      <c r="AD38" s="890">
        <v>0</v>
      </c>
      <c r="AE38" s="890">
        <v>0</v>
      </c>
      <c r="AF38" s="890">
        <v>0</v>
      </c>
      <c r="AG38" s="890">
        <v>0</v>
      </c>
      <c r="AH38" s="890">
        <v>0</v>
      </c>
      <c r="AI38" s="890">
        <v>0</v>
      </c>
      <c r="AJ38" s="890">
        <v>0</v>
      </c>
      <c r="AK38" s="892">
        <v>0</v>
      </c>
      <c r="AL38" s="890">
        <v>234.94143999999986</v>
      </c>
      <c r="AM38" s="890">
        <v>0</v>
      </c>
      <c r="AN38" s="890">
        <v>0</v>
      </c>
      <c r="AO38" s="890">
        <v>0</v>
      </c>
      <c r="AP38" s="890">
        <v>0</v>
      </c>
      <c r="AQ38" s="890">
        <v>0</v>
      </c>
      <c r="AR38" s="890">
        <v>0</v>
      </c>
      <c r="AS38" s="896">
        <v>1959.7617648095502</v>
      </c>
      <c r="AT38" s="897">
        <v>32</v>
      </c>
    </row>
    <row r="39" spans="1:50" ht="15.45" customHeight="1" x14ac:dyDescent="0.25">
      <c r="A39" s="1160"/>
      <c r="B39" s="1164"/>
      <c r="C39" s="908" t="s">
        <v>732</v>
      </c>
      <c r="D39" s="902">
        <v>33</v>
      </c>
      <c r="E39" s="909">
        <v>0</v>
      </c>
      <c r="F39" s="909">
        <v>0</v>
      </c>
      <c r="G39" s="910">
        <v>0</v>
      </c>
      <c r="H39" s="911">
        <v>0</v>
      </c>
      <c r="I39" s="909">
        <v>0</v>
      </c>
      <c r="J39" s="909">
        <v>4936.25</v>
      </c>
      <c r="K39" s="911">
        <v>7572.3678883004595</v>
      </c>
      <c r="L39" s="909">
        <v>15177.801761139026</v>
      </c>
      <c r="M39" s="909">
        <v>4031.5697777777773</v>
      </c>
      <c r="N39" s="909">
        <v>9552.9988799999992</v>
      </c>
      <c r="O39" s="909">
        <v>9372.4073152777783</v>
      </c>
      <c r="P39" s="909">
        <v>0.72888888888888892</v>
      </c>
      <c r="Q39" s="909">
        <v>6540.6656504843095</v>
      </c>
      <c r="R39" s="909">
        <v>1743.6714149999998</v>
      </c>
      <c r="S39" s="909">
        <v>2403.2578248095501</v>
      </c>
      <c r="T39" s="909">
        <v>0</v>
      </c>
      <c r="U39" s="909">
        <v>0</v>
      </c>
      <c r="V39" s="911">
        <v>0</v>
      </c>
      <c r="W39" s="910">
        <v>0</v>
      </c>
      <c r="X39" s="909">
        <v>0</v>
      </c>
      <c r="Y39" s="909">
        <v>0</v>
      </c>
      <c r="Z39" s="909">
        <v>0</v>
      </c>
      <c r="AA39" s="909">
        <v>0</v>
      </c>
      <c r="AB39" s="909">
        <v>0</v>
      </c>
      <c r="AC39" s="909">
        <v>0</v>
      </c>
      <c r="AD39" s="909">
        <v>0</v>
      </c>
      <c r="AE39" s="909">
        <v>0</v>
      </c>
      <c r="AF39" s="909">
        <v>0</v>
      </c>
      <c r="AG39" s="909">
        <v>0</v>
      </c>
      <c r="AH39" s="909">
        <v>0</v>
      </c>
      <c r="AI39" s="909">
        <v>0</v>
      </c>
      <c r="AJ39" s="909">
        <v>0</v>
      </c>
      <c r="AK39" s="911">
        <v>0</v>
      </c>
      <c r="AL39" s="909">
        <v>37947.59180209614</v>
      </c>
      <c r="AM39" s="909">
        <v>0</v>
      </c>
      <c r="AN39" s="909">
        <v>7792.0187020000012</v>
      </c>
      <c r="AO39" s="909">
        <v>0</v>
      </c>
      <c r="AP39" s="909">
        <v>0</v>
      </c>
      <c r="AQ39" s="909">
        <v>0</v>
      </c>
      <c r="AR39" s="909">
        <v>0</v>
      </c>
      <c r="AS39" s="906">
        <v>107071.32990577392</v>
      </c>
      <c r="AT39" s="907">
        <v>33</v>
      </c>
    </row>
    <row r="40" spans="1:50" ht="15.45" customHeight="1" x14ac:dyDescent="0.25">
      <c r="A40" s="1160"/>
      <c r="B40" s="1168" t="s">
        <v>733</v>
      </c>
      <c r="C40" s="898" t="s">
        <v>718</v>
      </c>
      <c r="D40" s="899">
        <v>34</v>
      </c>
      <c r="E40" s="890">
        <v>0</v>
      </c>
      <c r="F40" s="890">
        <v>0</v>
      </c>
      <c r="G40" s="894">
        <v>0</v>
      </c>
      <c r="H40" s="892">
        <v>0</v>
      </c>
      <c r="I40" s="890">
        <v>0</v>
      </c>
      <c r="J40" s="890">
        <v>0</v>
      </c>
      <c r="K40" s="892">
        <v>0</v>
      </c>
      <c r="L40" s="890">
        <v>0</v>
      </c>
      <c r="M40" s="890">
        <v>0</v>
      </c>
      <c r="N40" s="890">
        <v>0</v>
      </c>
      <c r="O40" s="890">
        <v>0</v>
      </c>
      <c r="P40" s="890">
        <v>0</v>
      </c>
      <c r="Q40" s="890">
        <v>0</v>
      </c>
      <c r="R40" s="890">
        <v>0</v>
      </c>
      <c r="S40" s="890">
        <v>0</v>
      </c>
      <c r="T40" s="890">
        <v>0</v>
      </c>
      <c r="U40" s="890">
        <v>0</v>
      </c>
      <c r="V40" s="892">
        <v>0</v>
      </c>
      <c r="W40" s="894">
        <v>0</v>
      </c>
      <c r="X40" s="890">
        <v>0</v>
      </c>
      <c r="Y40" s="890">
        <v>0</v>
      </c>
      <c r="Z40" s="890">
        <v>0</v>
      </c>
      <c r="AA40" s="890">
        <v>0</v>
      </c>
      <c r="AB40" s="890">
        <v>0</v>
      </c>
      <c r="AC40" s="890">
        <v>0</v>
      </c>
      <c r="AD40" s="890">
        <v>0</v>
      </c>
      <c r="AE40" s="890">
        <v>0</v>
      </c>
      <c r="AF40" s="890">
        <v>0</v>
      </c>
      <c r="AG40" s="890">
        <v>0</v>
      </c>
      <c r="AH40" s="890">
        <v>0</v>
      </c>
      <c r="AI40" s="890">
        <v>0</v>
      </c>
      <c r="AJ40" s="890">
        <v>0</v>
      </c>
      <c r="AK40" s="892">
        <v>0</v>
      </c>
      <c r="AL40" s="890">
        <v>0</v>
      </c>
      <c r="AM40" s="890">
        <v>0</v>
      </c>
      <c r="AN40" s="890">
        <v>0</v>
      </c>
      <c r="AO40" s="890">
        <v>0</v>
      </c>
      <c r="AP40" s="890">
        <v>0</v>
      </c>
      <c r="AQ40" s="890">
        <v>0</v>
      </c>
      <c r="AR40" s="890">
        <v>0</v>
      </c>
      <c r="AS40" s="896">
        <v>0</v>
      </c>
      <c r="AT40" s="897">
        <v>34</v>
      </c>
    </row>
    <row r="41" spans="1:50" ht="15.45" customHeight="1" x14ac:dyDescent="0.25">
      <c r="A41" s="1160"/>
      <c r="B41" s="1168"/>
      <c r="C41" s="898" t="s">
        <v>734</v>
      </c>
      <c r="D41" s="899">
        <v>35</v>
      </c>
      <c r="E41" s="890">
        <v>0</v>
      </c>
      <c r="F41" s="890">
        <v>0</v>
      </c>
      <c r="G41" s="894">
        <v>0</v>
      </c>
      <c r="H41" s="892">
        <v>0</v>
      </c>
      <c r="I41" s="890">
        <v>0</v>
      </c>
      <c r="J41" s="890">
        <v>0</v>
      </c>
      <c r="K41" s="892">
        <v>0</v>
      </c>
      <c r="L41" s="890">
        <v>0</v>
      </c>
      <c r="M41" s="890">
        <v>0</v>
      </c>
      <c r="N41" s="890">
        <v>0</v>
      </c>
      <c r="O41" s="890">
        <v>0</v>
      </c>
      <c r="P41" s="890">
        <v>0</v>
      </c>
      <c r="Q41" s="890">
        <v>0</v>
      </c>
      <c r="R41" s="890">
        <v>0</v>
      </c>
      <c r="S41" s="890">
        <v>0</v>
      </c>
      <c r="T41" s="890">
        <v>0</v>
      </c>
      <c r="U41" s="890">
        <v>0</v>
      </c>
      <c r="V41" s="892">
        <v>0</v>
      </c>
      <c r="W41" s="894">
        <v>0</v>
      </c>
      <c r="X41" s="890">
        <v>0</v>
      </c>
      <c r="Y41" s="890">
        <v>0</v>
      </c>
      <c r="Z41" s="890">
        <v>0</v>
      </c>
      <c r="AA41" s="890">
        <v>0</v>
      </c>
      <c r="AB41" s="890">
        <v>0</v>
      </c>
      <c r="AC41" s="890">
        <v>0</v>
      </c>
      <c r="AD41" s="890">
        <v>0</v>
      </c>
      <c r="AE41" s="890">
        <v>0</v>
      </c>
      <c r="AF41" s="890">
        <v>0</v>
      </c>
      <c r="AG41" s="890">
        <v>0</v>
      </c>
      <c r="AH41" s="890">
        <v>0</v>
      </c>
      <c r="AI41" s="890">
        <v>0</v>
      </c>
      <c r="AJ41" s="890">
        <v>0</v>
      </c>
      <c r="AK41" s="892">
        <v>0</v>
      </c>
      <c r="AL41" s="890">
        <v>0</v>
      </c>
      <c r="AM41" s="890">
        <v>0</v>
      </c>
      <c r="AN41" s="890">
        <v>0</v>
      </c>
      <c r="AO41" s="890">
        <v>0</v>
      </c>
      <c r="AP41" s="890">
        <v>0</v>
      </c>
      <c r="AQ41" s="890">
        <v>0</v>
      </c>
      <c r="AR41" s="890">
        <v>0</v>
      </c>
      <c r="AS41" s="896">
        <v>0</v>
      </c>
      <c r="AT41" s="897">
        <v>35</v>
      </c>
    </row>
    <row r="42" spans="1:50" ht="15.45" customHeight="1" x14ac:dyDescent="0.25">
      <c r="A42" s="1160"/>
      <c r="B42" s="1168"/>
      <c r="C42" s="898" t="s">
        <v>735</v>
      </c>
      <c r="D42" s="899">
        <v>36</v>
      </c>
      <c r="E42" s="890">
        <v>0</v>
      </c>
      <c r="F42" s="890">
        <v>0</v>
      </c>
      <c r="G42" s="894">
        <v>0</v>
      </c>
      <c r="H42" s="892">
        <v>0</v>
      </c>
      <c r="I42" s="890">
        <v>0</v>
      </c>
      <c r="J42" s="890">
        <v>0</v>
      </c>
      <c r="K42" s="892">
        <v>0</v>
      </c>
      <c r="L42" s="890">
        <v>0</v>
      </c>
      <c r="M42" s="890">
        <v>0</v>
      </c>
      <c r="N42" s="890">
        <v>0</v>
      </c>
      <c r="O42" s="890">
        <v>0</v>
      </c>
      <c r="P42" s="890">
        <v>0</v>
      </c>
      <c r="Q42" s="890">
        <v>0</v>
      </c>
      <c r="R42" s="890">
        <v>0</v>
      </c>
      <c r="S42" s="890">
        <v>0</v>
      </c>
      <c r="T42" s="890">
        <v>0</v>
      </c>
      <c r="U42" s="890">
        <v>0</v>
      </c>
      <c r="V42" s="892">
        <v>0</v>
      </c>
      <c r="W42" s="894">
        <v>0</v>
      </c>
      <c r="X42" s="890">
        <v>0</v>
      </c>
      <c r="Y42" s="890">
        <v>0</v>
      </c>
      <c r="Z42" s="890">
        <v>0</v>
      </c>
      <c r="AA42" s="890">
        <v>0</v>
      </c>
      <c r="AB42" s="890">
        <v>0</v>
      </c>
      <c r="AC42" s="890">
        <v>0</v>
      </c>
      <c r="AD42" s="890">
        <v>0</v>
      </c>
      <c r="AE42" s="890">
        <v>0</v>
      </c>
      <c r="AF42" s="890">
        <v>0</v>
      </c>
      <c r="AG42" s="890">
        <v>0</v>
      </c>
      <c r="AH42" s="890">
        <v>0</v>
      </c>
      <c r="AI42" s="890">
        <v>0</v>
      </c>
      <c r="AJ42" s="890">
        <v>0</v>
      </c>
      <c r="AK42" s="892">
        <v>0</v>
      </c>
      <c r="AL42" s="890">
        <v>954.01800000000003</v>
      </c>
      <c r="AM42" s="890">
        <v>0</v>
      </c>
      <c r="AN42" s="890">
        <v>0</v>
      </c>
      <c r="AO42" s="890">
        <v>0</v>
      </c>
      <c r="AP42" s="890">
        <v>0</v>
      </c>
      <c r="AQ42" s="890">
        <v>0</v>
      </c>
      <c r="AR42" s="890">
        <v>0</v>
      </c>
      <c r="AS42" s="896">
        <v>954.01800000000003</v>
      </c>
      <c r="AT42" s="897">
        <v>36</v>
      </c>
    </row>
    <row r="43" spans="1:50" ht="15.45" customHeight="1" x14ac:dyDescent="0.25">
      <c r="A43" s="1160"/>
      <c r="B43" s="1168"/>
      <c r="C43" s="898" t="s">
        <v>736</v>
      </c>
      <c r="D43" s="899">
        <v>37</v>
      </c>
      <c r="E43" s="890">
        <v>0</v>
      </c>
      <c r="F43" s="890">
        <v>0</v>
      </c>
      <c r="G43" s="894">
        <v>0</v>
      </c>
      <c r="H43" s="892">
        <v>0</v>
      </c>
      <c r="I43" s="890">
        <v>0</v>
      </c>
      <c r="J43" s="890">
        <v>0</v>
      </c>
      <c r="K43" s="892">
        <v>0</v>
      </c>
      <c r="L43" s="890">
        <v>0</v>
      </c>
      <c r="M43" s="890">
        <v>0</v>
      </c>
      <c r="N43" s="890">
        <v>9.6111111111111105E-2</v>
      </c>
      <c r="O43" s="890">
        <v>0</v>
      </c>
      <c r="P43" s="890">
        <v>0</v>
      </c>
      <c r="Q43" s="890">
        <v>0</v>
      </c>
      <c r="R43" s="890">
        <v>0</v>
      </c>
      <c r="S43" s="890">
        <v>0</v>
      </c>
      <c r="T43" s="890">
        <v>2.8330555555555557</v>
      </c>
      <c r="U43" s="890">
        <v>0</v>
      </c>
      <c r="V43" s="892">
        <v>0</v>
      </c>
      <c r="W43" s="894">
        <v>0</v>
      </c>
      <c r="X43" s="890">
        <v>0</v>
      </c>
      <c r="Y43" s="890">
        <v>0</v>
      </c>
      <c r="Z43" s="890">
        <v>0</v>
      </c>
      <c r="AA43" s="890">
        <v>0</v>
      </c>
      <c r="AB43" s="890">
        <v>0</v>
      </c>
      <c r="AC43" s="890">
        <v>0</v>
      </c>
      <c r="AD43" s="890">
        <v>0</v>
      </c>
      <c r="AE43" s="890">
        <v>0</v>
      </c>
      <c r="AF43" s="890">
        <v>0</v>
      </c>
      <c r="AG43" s="890">
        <v>0</v>
      </c>
      <c r="AH43" s="890">
        <v>0</v>
      </c>
      <c r="AI43" s="890">
        <v>0</v>
      </c>
      <c r="AJ43" s="890">
        <v>0</v>
      </c>
      <c r="AK43" s="892">
        <v>0</v>
      </c>
      <c r="AL43" s="890">
        <v>70.368030000000005</v>
      </c>
      <c r="AM43" s="890">
        <v>0</v>
      </c>
      <c r="AN43" s="890">
        <v>0</v>
      </c>
      <c r="AO43" s="890">
        <v>0</v>
      </c>
      <c r="AP43" s="890">
        <v>0</v>
      </c>
      <c r="AQ43" s="890">
        <v>0</v>
      </c>
      <c r="AR43" s="890">
        <v>0</v>
      </c>
      <c r="AS43" s="896">
        <v>73.297196666666665</v>
      </c>
      <c r="AT43" s="897">
        <v>37</v>
      </c>
    </row>
    <row r="44" spans="1:50" ht="15.45" customHeight="1" x14ac:dyDescent="0.25">
      <c r="A44" s="1160"/>
      <c r="B44" s="1168"/>
      <c r="C44" s="898" t="s">
        <v>737</v>
      </c>
      <c r="D44" s="899">
        <v>38</v>
      </c>
      <c r="E44" s="890">
        <v>0</v>
      </c>
      <c r="F44" s="890">
        <v>0</v>
      </c>
      <c r="G44" s="894">
        <v>0</v>
      </c>
      <c r="H44" s="892">
        <v>0</v>
      </c>
      <c r="I44" s="890">
        <v>0</v>
      </c>
      <c r="J44" s="890">
        <v>0</v>
      </c>
      <c r="K44" s="892">
        <v>0</v>
      </c>
      <c r="L44" s="890">
        <v>0</v>
      </c>
      <c r="M44" s="890">
        <v>0</v>
      </c>
      <c r="N44" s="890">
        <v>5.5105555555555554</v>
      </c>
      <c r="O44" s="890">
        <v>570.77666666666664</v>
      </c>
      <c r="P44" s="890">
        <v>0</v>
      </c>
      <c r="Q44" s="890">
        <v>0</v>
      </c>
      <c r="R44" s="890">
        <v>2.0833333333333332E-2</v>
      </c>
      <c r="S44" s="890">
        <v>1693.0752777777777</v>
      </c>
      <c r="T44" s="890">
        <v>1433.882222222222</v>
      </c>
      <c r="U44" s="890">
        <v>0</v>
      </c>
      <c r="V44" s="892">
        <v>0</v>
      </c>
      <c r="W44" s="894">
        <v>0</v>
      </c>
      <c r="X44" s="890">
        <v>0</v>
      </c>
      <c r="Y44" s="890">
        <v>0</v>
      </c>
      <c r="Z44" s="890">
        <v>0</v>
      </c>
      <c r="AA44" s="890">
        <v>0</v>
      </c>
      <c r="AB44" s="890">
        <v>0</v>
      </c>
      <c r="AC44" s="890">
        <v>0</v>
      </c>
      <c r="AD44" s="890">
        <v>0</v>
      </c>
      <c r="AE44" s="890">
        <v>0</v>
      </c>
      <c r="AF44" s="890">
        <v>0</v>
      </c>
      <c r="AG44" s="890">
        <v>0</v>
      </c>
      <c r="AH44" s="890">
        <v>0</v>
      </c>
      <c r="AI44" s="890">
        <v>0</v>
      </c>
      <c r="AJ44" s="890">
        <v>0</v>
      </c>
      <c r="AK44" s="892">
        <v>0</v>
      </c>
      <c r="AL44" s="890">
        <v>310.02710999999999</v>
      </c>
      <c r="AM44" s="890">
        <v>0</v>
      </c>
      <c r="AN44" s="890">
        <v>33.151944444444439</v>
      </c>
      <c r="AO44" s="890">
        <v>0</v>
      </c>
      <c r="AP44" s="890">
        <v>0</v>
      </c>
      <c r="AQ44" s="890">
        <v>0</v>
      </c>
      <c r="AR44" s="890">
        <v>0</v>
      </c>
      <c r="AS44" s="896">
        <v>4046.4446099999996</v>
      </c>
      <c r="AT44" s="897">
        <v>38</v>
      </c>
    </row>
    <row r="45" spans="1:50" ht="15.45" customHeight="1" x14ac:dyDescent="0.25">
      <c r="A45" s="1160"/>
      <c r="B45" s="1168"/>
      <c r="C45" s="898" t="s">
        <v>729</v>
      </c>
      <c r="D45" s="899">
        <v>39</v>
      </c>
      <c r="E45" s="890">
        <v>0</v>
      </c>
      <c r="F45" s="890">
        <v>0</v>
      </c>
      <c r="G45" s="894">
        <v>0</v>
      </c>
      <c r="H45" s="892">
        <v>0</v>
      </c>
      <c r="I45" s="890">
        <v>0</v>
      </c>
      <c r="J45" s="890">
        <v>0</v>
      </c>
      <c r="K45" s="892">
        <v>0</v>
      </c>
      <c r="L45" s="890">
        <v>0</v>
      </c>
      <c r="M45" s="890">
        <v>0</v>
      </c>
      <c r="N45" s="890">
        <v>0</v>
      </c>
      <c r="O45" s="890">
        <v>0</v>
      </c>
      <c r="P45" s="890">
        <v>0</v>
      </c>
      <c r="Q45" s="890">
        <v>0</v>
      </c>
      <c r="R45" s="890">
        <v>0</v>
      </c>
      <c r="S45" s="890">
        <v>0</v>
      </c>
      <c r="T45" s="890">
        <v>46.202421875801235</v>
      </c>
      <c r="U45" s="890">
        <v>0</v>
      </c>
      <c r="V45" s="892">
        <v>0</v>
      </c>
      <c r="W45" s="894">
        <v>0</v>
      </c>
      <c r="X45" s="890">
        <v>0</v>
      </c>
      <c r="Y45" s="890">
        <v>0</v>
      </c>
      <c r="Z45" s="890">
        <v>0</v>
      </c>
      <c r="AA45" s="890">
        <v>0</v>
      </c>
      <c r="AB45" s="890">
        <v>0</v>
      </c>
      <c r="AC45" s="890">
        <v>0</v>
      </c>
      <c r="AD45" s="890">
        <v>0</v>
      </c>
      <c r="AE45" s="890">
        <v>0</v>
      </c>
      <c r="AF45" s="890">
        <v>0</v>
      </c>
      <c r="AG45" s="890">
        <v>0</v>
      </c>
      <c r="AH45" s="890">
        <v>0</v>
      </c>
      <c r="AI45" s="890">
        <v>0</v>
      </c>
      <c r="AJ45" s="890">
        <v>0</v>
      </c>
      <c r="AK45" s="892">
        <v>0</v>
      </c>
      <c r="AL45" s="890">
        <v>395.97565109613959</v>
      </c>
      <c r="AM45" s="890">
        <v>0</v>
      </c>
      <c r="AN45" s="890">
        <v>0</v>
      </c>
      <c r="AO45" s="890">
        <v>0</v>
      </c>
      <c r="AP45" s="890">
        <v>0</v>
      </c>
      <c r="AQ45" s="890">
        <v>0</v>
      </c>
      <c r="AR45" s="890">
        <v>0</v>
      </c>
      <c r="AS45" s="896">
        <v>442.17807297194088</v>
      </c>
      <c r="AT45" s="897">
        <v>39</v>
      </c>
    </row>
    <row r="46" spans="1:50" ht="15.45" customHeight="1" x14ac:dyDescent="0.25">
      <c r="A46" s="1160"/>
      <c r="B46" s="1168"/>
      <c r="C46" s="918" t="s">
        <v>738</v>
      </c>
      <c r="D46" s="902">
        <v>40</v>
      </c>
      <c r="E46" s="904">
        <v>0</v>
      </c>
      <c r="F46" s="904">
        <v>0</v>
      </c>
      <c r="G46" s="903">
        <v>0</v>
      </c>
      <c r="H46" s="905">
        <v>0</v>
      </c>
      <c r="I46" s="904">
        <v>0</v>
      </c>
      <c r="J46" s="904">
        <v>0</v>
      </c>
      <c r="K46" s="905">
        <v>0</v>
      </c>
      <c r="L46" s="904">
        <v>0</v>
      </c>
      <c r="M46" s="904">
        <v>0</v>
      </c>
      <c r="N46" s="904">
        <v>5.6066666666666665</v>
      </c>
      <c r="O46" s="904">
        <v>570.77666666666664</v>
      </c>
      <c r="P46" s="904">
        <v>0</v>
      </c>
      <c r="Q46" s="904">
        <v>0</v>
      </c>
      <c r="R46" s="904">
        <v>2.0833333333333332E-2</v>
      </c>
      <c r="S46" s="904">
        <v>1693.0752777777777</v>
      </c>
      <c r="T46" s="904">
        <v>1482.9176996535787</v>
      </c>
      <c r="U46" s="904">
        <v>0</v>
      </c>
      <c r="V46" s="905">
        <v>0</v>
      </c>
      <c r="W46" s="903">
        <v>0</v>
      </c>
      <c r="X46" s="904">
        <v>0</v>
      </c>
      <c r="Y46" s="904">
        <v>0</v>
      </c>
      <c r="Z46" s="904">
        <v>0</v>
      </c>
      <c r="AA46" s="904">
        <v>0</v>
      </c>
      <c r="AB46" s="904">
        <v>0</v>
      </c>
      <c r="AC46" s="904">
        <v>0</v>
      </c>
      <c r="AD46" s="904">
        <v>0</v>
      </c>
      <c r="AE46" s="904">
        <v>0</v>
      </c>
      <c r="AF46" s="904">
        <v>0</v>
      </c>
      <c r="AG46" s="904">
        <v>0</v>
      </c>
      <c r="AH46" s="904">
        <v>0</v>
      </c>
      <c r="AI46" s="904">
        <v>0</v>
      </c>
      <c r="AJ46" s="904">
        <v>0</v>
      </c>
      <c r="AK46" s="905">
        <v>0</v>
      </c>
      <c r="AL46" s="904">
        <v>1730.3887910961394</v>
      </c>
      <c r="AM46" s="904">
        <v>0</v>
      </c>
      <c r="AN46" s="904">
        <v>33.151944444444439</v>
      </c>
      <c r="AO46" s="904">
        <v>0</v>
      </c>
      <c r="AP46" s="904">
        <v>0</v>
      </c>
      <c r="AQ46" s="904">
        <v>0</v>
      </c>
      <c r="AR46" s="904">
        <v>0</v>
      </c>
      <c r="AS46" s="906">
        <v>5515.9378796386072</v>
      </c>
      <c r="AT46" s="907">
        <v>40</v>
      </c>
    </row>
    <row r="47" spans="1:50" ht="15.45" customHeight="1" x14ac:dyDescent="0.25">
      <c r="A47" s="1161"/>
      <c r="B47" s="919"/>
      <c r="C47" s="920" t="s">
        <v>739</v>
      </c>
      <c r="D47" s="899">
        <v>41</v>
      </c>
      <c r="E47" s="890">
        <v>0</v>
      </c>
      <c r="F47" s="890">
        <v>0</v>
      </c>
      <c r="G47" s="894">
        <v>0</v>
      </c>
      <c r="H47" s="892">
        <v>0</v>
      </c>
      <c r="I47" s="890">
        <v>0</v>
      </c>
      <c r="J47" s="890">
        <v>0</v>
      </c>
      <c r="K47" s="892">
        <v>0</v>
      </c>
      <c r="L47" s="890">
        <v>0</v>
      </c>
      <c r="M47" s="890">
        <v>0</v>
      </c>
      <c r="N47" s="890">
        <v>0</v>
      </c>
      <c r="O47" s="890">
        <v>0</v>
      </c>
      <c r="P47" s="890">
        <v>0</v>
      </c>
      <c r="Q47" s="890">
        <v>0</v>
      </c>
      <c r="R47" s="890">
        <v>0</v>
      </c>
      <c r="S47" s="890">
        <v>0</v>
      </c>
      <c r="T47" s="890">
        <v>47.241688352516022</v>
      </c>
      <c r="U47" s="890">
        <v>0</v>
      </c>
      <c r="V47" s="892">
        <v>0</v>
      </c>
      <c r="W47" s="894">
        <v>0</v>
      </c>
      <c r="X47" s="890">
        <v>0</v>
      </c>
      <c r="Y47" s="890">
        <v>0</v>
      </c>
      <c r="Z47" s="890">
        <v>0</v>
      </c>
      <c r="AA47" s="890">
        <v>0</v>
      </c>
      <c r="AB47" s="890">
        <v>0</v>
      </c>
      <c r="AC47" s="890">
        <v>0</v>
      </c>
      <c r="AD47" s="890">
        <v>0</v>
      </c>
      <c r="AE47" s="890">
        <v>0</v>
      </c>
      <c r="AF47" s="890">
        <v>5.1463888888888887</v>
      </c>
      <c r="AG47" s="890">
        <v>0</v>
      </c>
      <c r="AH47" s="890">
        <v>0</v>
      </c>
      <c r="AI47" s="890">
        <v>0</v>
      </c>
      <c r="AJ47" s="890">
        <v>0</v>
      </c>
      <c r="AK47" s="892">
        <v>0</v>
      </c>
      <c r="AL47" s="890">
        <v>1697.6373673377461</v>
      </c>
      <c r="AM47" s="890">
        <v>0</v>
      </c>
      <c r="AN47" s="890">
        <v>756.625</v>
      </c>
      <c r="AO47" s="890">
        <v>0</v>
      </c>
      <c r="AP47" s="890">
        <v>0</v>
      </c>
      <c r="AQ47" s="890">
        <v>0</v>
      </c>
      <c r="AR47" s="890">
        <v>0</v>
      </c>
      <c r="AS47" s="896">
        <v>2506.6504445791511</v>
      </c>
      <c r="AT47" s="897">
        <v>41</v>
      </c>
    </row>
    <row r="48" spans="1:50" ht="15.45" customHeight="1" x14ac:dyDescent="0.25">
      <c r="A48" s="921"/>
      <c r="B48" s="922"/>
      <c r="C48" s="918" t="s">
        <v>740</v>
      </c>
      <c r="D48" s="902">
        <v>42</v>
      </c>
      <c r="E48" s="903">
        <v>39.377759999999995</v>
      </c>
      <c r="F48" s="904">
        <v>0</v>
      </c>
      <c r="G48" s="903">
        <v>0</v>
      </c>
      <c r="H48" s="905">
        <v>1156.0295590333333</v>
      </c>
      <c r="I48" s="904">
        <v>0</v>
      </c>
      <c r="J48" s="904">
        <v>656.67070424976089</v>
      </c>
      <c r="K48" s="905">
        <v>6136.4025742181393</v>
      </c>
      <c r="L48" s="904">
        <v>15282.690525200906</v>
      </c>
      <c r="M48" s="904">
        <v>63.795777777777765</v>
      </c>
      <c r="N48" s="904">
        <v>5789.7566173333335</v>
      </c>
      <c r="O48" s="904">
        <v>2.8709930555555556</v>
      </c>
      <c r="P48" s="904">
        <v>0</v>
      </c>
      <c r="Q48" s="904">
        <v>92.554355733006688</v>
      </c>
      <c r="R48" s="904">
        <v>722.55594655339041</v>
      </c>
      <c r="S48" s="904">
        <v>381.60004703177253</v>
      </c>
      <c r="T48" s="904">
        <v>26868.029676857026</v>
      </c>
      <c r="U48" s="904">
        <v>2.5922222222222224</v>
      </c>
      <c r="V48" s="905">
        <v>0</v>
      </c>
      <c r="W48" s="903">
        <v>0</v>
      </c>
      <c r="X48" s="904">
        <v>0</v>
      </c>
      <c r="Y48" s="904">
        <v>170.11499999999998</v>
      </c>
      <c r="Z48" s="904">
        <v>0</v>
      </c>
      <c r="AA48" s="904">
        <v>3033.6459037732084</v>
      </c>
      <c r="AB48" s="904">
        <v>1409.1019808316248</v>
      </c>
      <c r="AC48" s="904">
        <v>0</v>
      </c>
      <c r="AD48" s="904">
        <v>145.03137800000002</v>
      </c>
      <c r="AE48" s="904">
        <v>0.28249999999999997</v>
      </c>
      <c r="AF48" s="904">
        <v>1.996388888888889</v>
      </c>
      <c r="AG48" s="904">
        <v>0</v>
      </c>
      <c r="AH48" s="904">
        <v>518.04166666666663</v>
      </c>
      <c r="AI48" s="904">
        <v>0</v>
      </c>
      <c r="AJ48" s="904">
        <v>6.1111111111111106E-3</v>
      </c>
      <c r="AK48" s="905">
        <v>481.28745125045452</v>
      </c>
      <c r="AL48" s="904">
        <v>11960.019037999999</v>
      </c>
      <c r="AM48" s="904">
        <v>0</v>
      </c>
      <c r="AN48" s="904">
        <v>5492.360033111112</v>
      </c>
      <c r="AO48" s="904">
        <v>608.81166666666672</v>
      </c>
      <c r="AP48" s="904">
        <v>518.04166666666663</v>
      </c>
      <c r="AQ48" s="904">
        <v>0</v>
      </c>
      <c r="AR48" s="904">
        <v>0</v>
      </c>
      <c r="AS48" s="906">
        <v>81533.667544232623</v>
      </c>
      <c r="AT48" s="907">
        <v>42</v>
      </c>
      <c r="AV48" s="923"/>
      <c r="AX48" s="865"/>
    </row>
    <row r="49" spans="1:50" ht="15.45" customHeight="1" x14ac:dyDescent="0.25">
      <c r="A49" s="924"/>
      <c r="B49" s="922"/>
      <c r="C49" s="920" t="s">
        <v>741</v>
      </c>
      <c r="D49" s="899">
        <v>43</v>
      </c>
      <c r="E49" s="890">
        <v>0</v>
      </c>
      <c r="F49" s="890">
        <v>0</v>
      </c>
      <c r="G49" s="894">
        <v>0</v>
      </c>
      <c r="H49" s="892">
        <v>129.0329901111111</v>
      </c>
      <c r="I49" s="890">
        <v>0</v>
      </c>
      <c r="J49" s="890">
        <v>656.67070424976089</v>
      </c>
      <c r="K49" s="892">
        <v>0</v>
      </c>
      <c r="L49" s="890">
        <v>0</v>
      </c>
      <c r="M49" s="890">
        <v>0</v>
      </c>
      <c r="N49" s="890">
        <v>0</v>
      </c>
      <c r="O49" s="890">
        <v>0</v>
      </c>
      <c r="P49" s="890">
        <v>0</v>
      </c>
      <c r="Q49" s="890">
        <v>33.158611111111107</v>
      </c>
      <c r="R49" s="890">
        <v>0</v>
      </c>
      <c r="S49" s="890">
        <v>381.60004703177253</v>
      </c>
      <c r="T49" s="890">
        <v>6263.5649999999996</v>
      </c>
      <c r="U49" s="890">
        <v>0</v>
      </c>
      <c r="V49" s="892">
        <v>0</v>
      </c>
      <c r="W49" s="894">
        <v>0</v>
      </c>
      <c r="X49" s="890">
        <v>0</v>
      </c>
      <c r="Y49" s="890">
        <v>0</v>
      </c>
      <c r="Z49" s="890">
        <v>0</v>
      </c>
      <c r="AA49" s="890">
        <v>0</v>
      </c>
      <c r="AB49" s="890">
        <v>0</v>
      </c>
      <c r="AC49" s="890">
        <v>0</v>
      </c>
      <c r="AD49" s="890">
        <v>0</v>
      </c>
      <c r="AE49" s="890">
        <v>0</v>
      </c>
      <c r="AF49" s="890">
        <v>0</v>
      </c>
      <c r="AG49" s="890">
        <v>0</v>
      </c>
      <c r="AH49" s="890">
        <v>0</v>
      </c>
      <c r="AI49" s="890">
        <v>0</v>
      </c>
      <c r="AJ49" s="890">
        <v>0</v>
      </c>
      <c r="AK49" s="892">
        <v>0</v>
      </c>
      <c r="AL49" s="890">
        <v>0</v>
      </c>
      <c r="AM49" s="890">
        <v>0</v>
      </c>
      <c r="AN49" s="890">
        <v>0</v>
      </c>
      <c r="AO49" s="890">
        <v>0</v>
      </c>
      <c r="AP49" s="890">
        <v>0</v>
      </c>
      <c r="AQ49" s="890">
        <v>0</v>
      </c>
      <c r="AR49" s="890">
        <v>0</v>
      </c>
      <c r="AS49" s="896">
        <v>7464.0273525037546</v>
      </c>
      <c r="AT49" s="897">
        <v>43</v>
      </c>
    </row>
    <row r="50" spans="1:50" ht="15.45" customHeight="1" x14ac:dyDescent="0.25">
      <c r="A50" s="925"/>
      <c r="B50" s="926"/>
      <c r="C50" s="918" t="s">
        <v>742</v>
      </c>
      <c r="D50" s="902">
        <v>44</v>
      </c>
      <c r="E50" s="904">
        <v>0</v>
      </c>
      <c r="F50" s="904">
        <v>0</v>
      </c>
      <c r="G50" s="903">
        <v>0</v>
      </c>
      <c r="H50" s="905">
        <v>0</v>
      </c>
      <c r="I50" s="904">
        <v>0</v>
      </c>
      <c r="J50" s="904">
        <v>0</v>
      </c>
      <c r="K50" s="905">
        <v>0</v>
      </c>
      <c r="L50" s="904">
        <v>0</v>
      </c>
      <c r="M50" s="904">
        <v>0</v>
      </c>
      <c r="N50" s="904">
        <v>0</v>
      </c>
      <c r="O50" s="904">
        <v>0</v>
      </c>
      <c r="P50" s="904">
        <v>0</v>
      </c>
      <c r="Q50" s="904">
        <v>0</v>
      </c>
      <c r="R50" s="904">
        <v>0</v>
      </c>
      <c r="S50" s="904">
        <v>0</v>
      </c>
      <c r="T50" s="904">
        <v>0</v>
      </c>
      <c r="U50" s="904">
        <v>0</v>
      </c>
      <c r="V50" s="905">
        <v>0</v>
      </c>
      <c r="W50" s="903">
        <v>0</v>
      </c>
      <c r="X50" s="904">
        <v>0</v>
      </c>
      <c r="Y50" s="904">
        <v>0</v>
      </c>
      <c r="Z50" s="904">
        <v>0</v>
      </c>
      <c r="AA50" s="904">
        <v>0</v>
      </c>
      <c r="AB50" s="904">
        <v>0</v>
      </c>
      <c r="AC50" s="904">
        <v>0</v>
      </c>
      <c r="AD50" s="904">
        <v>0</v>
      </c>
      <c r="AE50" s="904">
        <v>0</v>
      </c>
      <c r="AF50" s="904">
        <v>0</v>
      </c>
      <c r="AG50" s="904">
        <v>0</v>
      </c>
      <c r="AH50" s="904">
        <v>0</v>
      </c>
      <c r="AI50" s="904">
        <v>0</v>
      </c>
      <c r="AJ50" s="904">
        <v>0</v>
      </c>
      <c r="AK50" s="905">
        <v>0</v>
      </c>
      <c r="AL50" s="904">
        <v>0</v>
      </c>
      <c r="AM50" s="904">
        <v>0</v>
      </c>
      <c r="AN50" s="904">
        <v>0</v>
      </c>
      <c r="AO50" s="904">
        <v>0</v>
      </c>
      <c r="AP50" s="904">
        <v>0</v>
      </c>
      <c r="AQ50" s="904">
        <v>0</v>
      </c>
      <c r="AR50" s="904">
        <v>0</v>
      </c>
      <c r="AS50" s="906">
        <v>0</v>
      </c>
      <c r="AT50" s="907">
        <v>44</v>
      </c>
      <c r="AX50" s="865"/>
    </row>
    <row r="51" spans="1:50" ht="15.45" customHeight="1" x14ac:dyDescent="0.25">
      <c r="A51" s="1159" t="s">
        <v>743</v>
      </c>
      <c r="B51" s="919"/>
      <c r="C51" s="927" t="s">
        <v>743</v>
      </c>
      <c r="D51" s="902">
        <v>45</v>
      </c>
      <c r="E51" s="909">
        <v>39.377759999999995</v>
      </c>
      <c r="F51" s="909">
        <v>0</v>
      </c>
      <c r="G51" s="910">
        <v>0</v>
      </c>
      <c r="H51" s="911">
        <v>1026.9965689222222</v>
      </c>
      <c r="I51" s="909">
        <v>0</v>
      </c>
      <c r="J51" s="909">
        <v>0</v>
      </c>
      <c r="K51" s="911">
        <v>6136.4025742181393</v>
      </c>
      <c r="L51" s="909">
        <v>15282.690525200906</v>
      </c>
      <c r="M51" s="909">
        <v>63.795777777777765</v>
      </c>
      <c r="N51" s="909">
        <v>5789.7566173333335</v>
      </c>
      <c r="O51" s="909">
        <v>2.8709930555555556</v>
      </c>
      <c r="P51" s="909">
        <v>0</v>
      </c>
      <c r="Q51" s="909">
        <v>59.395744621895574</v>
      </c>
      <c r="R51" s="909">
        <v>722.55594655339041</v>
      </c>
      <c r="S51" s="909">
        <v>0</v>
      </c>
      <c r="T51" s="909">
        <v>20604.464676857027</v>
      </c>
      <c r="U51" s="909">
        <v>2.5922222222222224</v>
      </c>
      <c r="V51" s="911">
        <v>0</v>
      </c>
      <c r="W51" s="910">
        <v>0</v>
      </c>
      <c r="X51" s="909">
        <v>0</v>
      </c>
      <c r="Y51" s="909">
        <v>170.11499999999998</v>
      </c>
      <c r="Z51" s="909">
        <v>0</v>
      </c>
      <c r="AA51" s="909">
        <v>3033.6459037732084</v>
      </c>
      <c r="AB51" s="909">
        <v>1409.1019808316248</v>
      </c>
      <c r="AC51" s="909">
        <v>0</v>
      </c>
      <c r="AD51" s="909">
        <v>145.03137800000002</v>
      </c>
      <c r="AE51" s="909">
        <v>0.28249999999999997</v>
      </c>
      <c r="AF51" s="909">
        <v>1.996388888888889</v>
      </c>
      <c r="AG51" s="909">
        <v>0</v>
      </c>
      <c r="AH51" s="909">
        <v>518.04166666666663</v>
      </c>
      <c r="AI51" s="909">
        <v>0</v>
      </c>
      <c r="AJ51" s="909">
        <v>6.1111111111111106E-3</v>
      </c>
      <c r="AK51" s="911">
        <v>481.28745125045452</v>
      </c>
      <c r="AL51" s="909">
        <v>11960.019037999999</v>
      </c>
      <c r="AM51" s="909">
        <v>0</v>
      </c>
      <c r="AN51" s="909">
        <v>5492.3600331111111</v>
      </c>
      <c r="AO51" s="909">
        <v>608.81166666666672</v>
      </c>
      <c r="AP51" s="909">
        <v>518.04166666666663</v>
      </c>
      <c r="AQ51" s="909">
        <v>0</v>
      </c>
      <c r="AR51" s="909">
        <v>0</v>
      </c>
      <c r="AS51" s="906">
        <v>74069.640191728875</v>
      </c>
      <c r="AT51" s="907">
        <v>45</v>
      </c>
      <c r="AX51" s="865"/>
    </row>
    <row r="52" spans="1:50" ht="15.45" customHeight="1" x14ac:dyDescent="0.25">
      <c r="A52" s="1160"/>
      <c r="B52" s="1162" t="s">
        <v>744</v>
      </c>
      <c r="C52" s="928" t="s">
        <v>745</v>
      </c>
      <c r="D52" s="899">
        <v>46</v>
      </c>
      <c r="E52" s="890">
        <v>0</v>
      </c>
      <c r="F52" s="890">
        <v>0</v>
      </c>
      <c r="G52" s="894">
        <v>0</v>
      </c>
      <c r="H52" s="892">
        <v>0</v>
      </c>
      <c r="I52" s="890">
        <v>0</v>
      </c>
      <c r="J52" s="890">
        <v>0</v>
      </c>
      <c r="K52" s="892">
        <v>0</v>
      </c>
      <c r="L52" s="890">
        <v>0</v>
      </c>
      <c r="M52" s="890">
        <v>0</v>
      </c>
      <c r="N52" s="890">
        <v>59.959999999999994</v>
      </c>
      <c r="O52" s="890">
        <v>0</v>
      </c>
      <c r="P52" s="890">
        <v>0</v>
      </c>
      <c r="Q52" s="890">
        <v>0</v>
      </c>
      <c r="R52" s="890">
        <v>1.6758333333333333</v>
      </c>
      <c r="S52" s="890">
        <v>0</v>
      </c>
      <c r="T52" s="890">
        <v>1395.3980555555556</v>
      </c>
      <c r="U52" s="890">
        <v>1.0380555555555555</v>
      </c>
      <c r="V52" s="892">
        <v>0</v>
      </c>
      <c r="W52" s="894">
        <v>0</v>
      </c>
      <c r="X52" s="890">
        <v>0</v>
      </c>
      <c r="Y52" s="890">
        <v>0</v>
      </c>
      <c r="Z52" s="890">
        <v>0</v>
      </c>
      <c r="AA52" s="890">
        <v>78.057777777777773</v>
      </c>
      <c r="AB52" s="890">
        <v>0</v>
      </c>
      <c r="AC52" s="890">
        <v>0</v>
      </c>
      <c r="AD52" s="890">
        <v>0</v>
      </c>
      <c r="AE52" s="890">
        <v>0</v>
      </c>
      <c r="AF52" s="890">
        <v>1.996388888888889</v>
      </c>
      <c r="AG52" s="890">
        <v>0</v>
      </c>
      <c r="AH52" s="890">
        <v>0</v>
      </c>
      <c r="AI52" s="890">
        <v>0</v>
      </c>
      <c r="AJ52" s="890">
        <v>0</v>
      </c>
      <c r="AK52" s="892">
        <v>0</v>
      </c>
      <c r="AL52" s="890">
        <v>676.62437999999997</v>
      </c>
      <c r="AM52" s="890">
        <v>0</v>
      </c>
      <c r="AN52" s="890">
        <v>73.56750000000001</v>
      </c>
      <c r="AO52" s="890">
        <v>0</v>
      </c>
      <c r="AP52" s="890">
        <v>0</v>
      </c>
      <c r="AQ52" s="890">
        <v>0</v>
      </c>
      <c r="AR52" s="890">
        <v>0</v>
      </c>
      <c r="AS52" s="896">
        <v>2288.3179911111115</v>
      </c>
      <c r="AT52" s="897">
        <v>46</v>
      </c>
      <c r="AU52" s="929"/>
      <c r="AX52" s="865"/>
    </row>
    <row r="53" spans="1:50" ht="15.45" customHeight="1" x14ac:dyDescent="0.25">
      <c r="A53" s="1160"/>
      <c r="B53" s="1163"/>
      <c r="C53" s="930" t="s">
        <v>746</v>
      </c>
      <c r="D53" s="899">
        <v>47</v>
      </c>
      <c r="E53" s="890">
        <v>27.769166666666663</v>
      </c>
      <c r="F53" s="890">
        <v>0</v>
      </c>
      <c r="G53" s="894">
        <v>0</v>
      </c>
      <c r="H53" s="892">
        <v>0</v>
      </c>
      <c r="I53" s="890">
        <v>0</v>
      </c>
      <c r="J53" s="890">
        <v>0</v>
      </c>
      <c r="K53" s="892">
        <v>0</v>
      </c>
      <c r="L53" s="890">
        <v>5.2777777777777779E-3</v>
      </c>
      <c r="M53" s="890">
        <v>0</v>
      </c>
      <c r="N53" s="890">
        <v>1.4861111111111109</v>
      </c>
      <c r="O53" s="890">
        <v>0</v>
      </c>
      <c r="P53" s="890">
        <v>0</v>
      </c>
      <c r="Q53" s="890">
        <v>0</v>
      </c>
      <c r="R53" s="890">
        <v>0</v>
      </c>
      <c r="S53" s="890">
        <v>0</v>
      </c>
      <c r="T53" s="890">
        <v>405.5577777777778</v>
      </c>
      <c r="U53" s="890">
        <v>0</v>
      </c>
      <c r="V53" s="892">
        <v>0</v>
      </c>
      <c r="W53" s="894">
        <v>0</v>
      </c>
      <c r="X53" s="890">
        <v>0</v>
      </c>
      <c r="Y53" s="890">
        <v>0</v>
      </c>
      <c r="Z53" s="890">
        <v>0</v>
      </c>
      <c r="AA53" s="890">
        <v>0</v>
      </c>
      <c r="AB53" s="890">
        <v>0</v>
      </c>
      <c r="AC53" s="890">
        <v>0</v>
      </c>
      <c r="AD53" s="890">
        <v>0</v>
      </c>
      <c r="AE53" s="890">
        <v>0</v>
      </c>
      <c r="AF53" s="890">
        <v>0</v>
      </c>
      <c r="AG53" s="890">
        <v>0</v>
      </c>
      <c r="AH53" s="890">
        <v>256.47847222222219</v>
      </c>
      <c r="AI53" s="890">
        <v>0</v>
      </c>
      <c r="AJ53" s="890">
        <v>0</v>
      </c>
      <c r="AK53" s="892">
        <v>0</v>
      </c>
      <c r="AL53" s="890">
        <v>440.61733000000004</v>
      </c>
      <c r="AM53" s="890">
        <v>0</v>
      </c>
      <c r="AN53" s="890">
        <v>0.60555555555555562</v>
      </c>
      <c r="AO53" s="890">
        <v>0</v>
      </c>
      <c r="AP53" s="890">
        <v>256.47847222222219</v>
      </c>
      <c r="AQ53" s="890">
        <v>0</v>
      </c>
      <c r="AR53" s="890">
        <v>0</v>
      </c>
      <c r="AS53" s="896">
        <v>1388.9981633333332</v>
      </c>
      <c r="AT53" s="897">
        <v>47</v>
      </c>
      <c r="AU53" s="929"/>
      <c r="AX53" s="865"/>
    </row>
    <row r="54" spans="1:50" ht="15.45" customHeight="1" x14ac:dyDescent="0.25">
      <c r="A54" s="1160"/>
      <c r="B54" s="1163"/>
      <c r="C54" s="930" t="s">
        <v>788</v>
      </c>
      <c r="D54" s="899">
        <v>48</v>
      </c>
      <c r="E54" s="890">
        <v>0</v>
      </c>
      <c r="F54" s="890">
        <v>0</v>
      </c>
      <c r="G54" s="894">
        <v>0</v>
      </c>
      <c r="H54" s="892">
        <v>0</v>
      </c>
      <c r="I54" s="890">
        <v>0</v>
      </c>
      <c r="J54" s="890">
        <v>0</v>
      </c>
      <c r="K54" s="892">
        <v>0</v>
      </c>
      <c r="L54" s="890">
        <v>6.5018994585935496E-3</v>
      </c>
      <c r="M54" s="890">
        <v>0</v>
      </c>
      <c r="N54" s="890">
        <v>1.6247222222222222</v>
      </c>
      <c r="O54" s="890">
        <v>0</v>
      </c>
      <c r="P54" s="890">
        <v>0</v>
      </c>
      <c r="Q54" s="890">
        <v>0</v>
      </c>
      <c r="R54" s="890">
        <v>0</v>
      </c>
      <c r="S54" s="890">
        <v>0</v>
      </c>
      <c r="T54" s="890">
        <v>120.93583333333333</v>
      </c>
      <c r="U54" s="890">
        <v>0</v>
      </c>
      <c r="V54" s="892">
        <v>0</v>
      </c>
      <c r="W54" s="894">
        <v>0</v>
      </c>
      <c r="X54" s="890">
        <v>0</v>
      </c>
      <c r="Y54" s="890">
        <v>0</v>
      </c>
      <c r="Z54" s="890">
        <v>0</v>
      </c>
      <c r="AA54" s="890">
        <v>5.8055555555555555E-2</v>
      </c>
      <c r="AB54" s="890">
        <v>6.272928962945246E-4</v>
      </c>
      <c r="AC54" s="890">
        <v>0</v>
      </c>
      <c r="AD54" s="890">
        <v>0</v>
      </c>
      <c r="AE54" s="890">
        <v>0</v>
      </c>
      <c r="AF54" s="890">
        <v>0</v>
      </c>
      <c r="AG54" s="890">
        <v>0</v>
      </c>
      <c r="AH54" s="890">
        <v>0</v>
      </c>
      <c r="AI54" s="890">
        <v>0</v>
      </c>
      <c r="AJ54" s="890">
        <v>0</v>
      </c>
      <c r="AK54" s="892">
        <v>0</v>
      </c>
      <c r="AL54" s="890">
        <v>140.99696</v>
      </c>
      <c r="AM54" s="890">
        <v>0</v>
      </c>
      <c r="AN54" s="890">
        <v>9.492222222222221</v>
      </c>
      <c r="AO54" s="890">
        <v>0</v>
      </c>
      <c r="AP54" s="890">
        <v>0</v>
      </c>
      <c r="AQ54" s="890">
        <v>0</v>
      </c>
      <c r="AR54" s="890">
        <v>0</v>
      </c>
      <c r="AS54" s="896">
        <v>273.11492252568826</v>
      </c>
      <c r="AT54" s="897">
        <v>48</v>
      </c>
      <c r="AU54" s="929"/>
      <c r="AX54" s="865"/>
    </row>
    <row r="55" spans="1:50" ht="15.45" customHeight="1" x14ac:dyDescent="0.25">
      <c r="A55" s="1160"/>
      <c r="B55" s="1163"/>
      <c r="C55" s="930" t="s">
        <v>747</v>
      </c>
      <c r="D55" s="899">
        <v>49</v>
      </c>
      <c r="E55" s="890">
        <v>0</v>
      </c>
      <c r="F55" s="890">
        <v>0</v>
      </c>
      <c r="G55" s="894">
        <v>0</v>
      </c>
      <c r="H55" s="892">
        <v>0</v>
      </c>
      <c r="I55" s="890">
        <v>0</v>
      </c>
      <c r="J55" s="890">
        <v>0</v>
      </c>
      <c r="K55" s="892">
        <v>0</v>
      </c>
      <c r="L55" s="890">
        <v>0</v>
      </c>
      <c r="M55" s="890">
        <v>0</v>
      </c>
      <c r="N55" s="890">
        <v>23.590833333333332</v>
      </c>
      <c r="O55" s="890">
        <v>2.5738888888888889</v>
      </c>
      <c r="P55" s="890">
        <v>0</v>
      </c>
      <c r="Q55" s="890">
        <v>0</v>
      </c>
      <c r="R55" s="890">
        <v>3.3055555555555553E-2</v>
      </c>
      <c r="S55" s="890">
        <v>0</v>
      </c>
      <c r="T55" s="890">
        <v>2439.2363888888885</v>
      </c>
      <c r="U55" s="890">
        <v>0</v>
      </c>
      <c r="V55" s="892">
        <v>0</v>
      </c>
      <c r="W55" s="894">
        <v>0</v>
      </c>
      <c r="X55" s="890">
        <v>0</v>
      </c>
      <c r="Y55" s="890">
        <v>0.11499999999999999</v>
      </c>
      <c r="Z55" s="890">
        <v>0</v>
      </c>
      <c r="AA55" s="890">
        <v>0</v>
      </c>
      <c r="AB55" s="890">
        <v>0</v>
      </c>
      <c r="AC55" s="890">
        <v>0</v>
      </c>
      <c r="AD55" s="890">
        <v>0</v>
      </c>
      <c r="AE55" s="890">
        <v>0</v>
      </c>
      <c r="AF55" s="890">
        <v>0</v>
      </c>
      <c r="AG55" s="890">
        <v>0</v>
      </c>
      <c r="AH55" s="890">
        <v>0</v>
      </c>
      <c r="AI55" s="890">
        <v>0</v>
      </c>
      <c r="AJ55" s="890">
        <v>0</v>
      </c>
      <c r="AK55" s="892">
        <v>0</v>
      </c>
      <c r="AL55" s="890">
        <v>1004.4978900000001</v>
      </c>
      <c r="AM55" s="890">
        <v>0</v>
      </c>
      <c r="AN55" s="890">
        <v>165.57194444444445</v>
      </c>
      <c r="AO55" s="890">
        <v>0</v>
      </c>
      <c r="AP55" s="890">
        <v>0</v>
      </c>
      <c r="AQ55" s="890">
        <v>0</v>
      </c>
      <c r="AR55" s="890">
        <v>0</v>
      </c>
      <c r="AS55" s="896">
        <v>3635.6190011111112</v>
      </c>
      <c r="AT55" s="897">
        <v>49</v>
      </c>
      <c r="AU55" s="929"/>
      <c r="AX55" s="865"/>
    </row>
    <row r="56" spans="1:50" ht="15.45" customHeight="1" x14ac:dyDescent="0.25">
      <c r="A56" s="1160"/>
      <c r="B56" s="1163"/>
      <c r="C56" s="931" t="s">
        <v>748</v>
      </c>
      <c r="D56" s="899">
        <v>50</v>
      </c>
      <c r="E56" s="890">
        <v>0</v>
      </c>
      <c r="F56" s="890">
        <v>0</v>
      </c>
      <c r="G56" s="894">
        <v>0</v>
      </c>
      <c r="H56" s="892">
        <v>877.59076124444437</v>
      </c>
      <c r="I56" s="890">
        <v>0</v>
      </c>
      <c r="J56" s="890">
        <v>0</v>
      </c>
      <c r="K56" s="892">
        <v>0</v>
      </c>
      <c r="L56" s="890">
        <v>0</v>
      </c>
      <c r="M56" s="890">
        <v>0</v>
      </c>
      <c r="N56" s="890">
        <v>40.718055555555559</v>
      </c>
      <c r="O56" s="890">
        <v>0</v>
      </c>
      <c r="P56" s="890">
        <v>0</v>
      </c>
      <c r="Q56" s="890">
        <v>54.087222222222223</v>
      </c>
      <c r="R56" s="890">
        <v>52.374722222222225</v>
      </c>
      <c r="S56" s="890">
        <v>0</v>
      </c>
      <c r="T56" s="890">
        <v>337.16361111111109</v>
      </c>
      <c r="U56" s="890">
        <v>0.35388888888888886</v>
      </c>
      <c r="V56" s="892">
        <v>0</v>
      </c>
      <c r="W56" s="894">
        <v>0</v>
      </c>
      <c r="X56" s="890">
        <v>0</v>
      </c>
      <c r="Y56" s="890">
        <v>0</v>
      </c>
      <c r="Z56" s="890">
        <v>0</v>
      </c>
      <c r="AA56" s="890">
        <v>2.8008333333333333</v>
      </c>
      <c r="AB56" s="890">
        <v>0</v>
      </c>
      <c r="AC56" s="890">
        <v>0</v>
      </c>
      <c r="AD56" s="890">
        <v>0</v>
      </c>
      <c r="AE56" s="890">
        <v>0</v>
      </c>
      <c r="AF56" s="890">
        <v>0</v>
      </c>
      <c r="AG56" s="890">
        <v>0</v>
      </c>
      <c r="AH56" s="890">
        <v>261.56319444444443</v>
      </c>
      <c r="AI56" s="890">
        <v>0</v>
      </c>
      <c r="AJ56" s="890">
        <v>6.1111111111111106E-3</v>
      </c>
      <c r="AK56" s="892">
        <v>0</v>
      </c>
      <c r="AL56" s="890">
        <v>437.15172000000001</v>
      </c>
      <c r="AM56" s="890">
        <v>0</v>
      </c>
      <c r="AN56" s="890">
        <v>21.665277777777778</v>
      </c>
      <c r="AO56" s="890">
        <v>608.81166666666672</v>
      </c>
      <c r="AP56" s="890">
        <v>261.56319444444443</v>
      </c>
      <c r="AQ56" s="890">
        <v>0</v>
      </c>
      <c r="AR56" s="890">
        <v>0</v>
      </c>
      <c r="AS56" s="896">
        <v>2955.8502590222224</v>
      </c>
      <c r="AT56" s="897">
        <v>50</v>
      </c>
      <c r="AU56" s="929"/>
      <c r="AX56" s="865"/>
    </row>
    <row r="57" spans="1:50" ht="15.45" customHeight="1" x14ac:dyDescent="0.25">
      <c r="A57" s="1160"/>
      <c r="B57" s="1163"/>
      <c r="C57" s="930" t="s">
        <v>749</v>
      </c>
      <c r="D57" s="899">
        <v>51</v>
      </c>
      <c r="E57" s="890">
        <v>0</v>
      </c>
      <c r="F57" s="890">
        <v>0</v>
      </c>
      <c r="G57" s="894">
        <v>0</v>
      </c>
      <c r="H57" s="892">
        <v>0</v>
      </c>
      <c r="I57" s="890">
        <v>0</v>
      </c>
      <c r="J57" s="890">
        <v>0</v>
      </c>
      <c r="K57" s="892">
        <v>0</v>
      </c>
      <c r="L57" s="890">
        <v>0</v>
      </c>
      <c r="M57" s="890">
        <v>0</v>
      </c>
      <c r="N57" s="890">
        <v>10.1425</v>
      </c>
      <c r="O57" s="890">
        <v>0</v>
      </c>
      <c r="P57" s="890">
        <v>0</v>
      </c>
      <c r="Q57" s="890">
        <v>0</v>
      </c>
      <c r="R57" s="890">
        <v>0.31083333333333335</v>
      </c>
      <c r="S57" s="890">
        <v>0</v>
      </c>
      <c r="T57" s="890">
        <v>94.93694444444445</v>
      </c>
      <c r="U57" s="890">
        <v>1.2002777777777778</v>
      </c>
      <c r="V57" s="892">
        <v>0</v>
      </c>
      <c r="W57" s="894">
        <v>0</v>
      </c>
      <c r="X57" s="890">
        <v>0</v>
      </c>
      <c r="Y57" s="890">
        <v>0</v>
      </c>
      <c r="Z57" s="890">
        <v>0</v>
      </c>
      <c r="AA57" s="890">
        <v>0</v>
      </c>
      <c r="AB57" s="890">
        <v>0</v>
      </c>
      <c r="AC57" s="890">
        <v>0</v>
      </c>
      <c r="AD57" s="890">
        <v>0</v>
      </c>
      <c r="AE57" s="890">
        <v>0</v>
      </c>
      <c r="AF57" s="890">
        <v>0</v>
      </c>
      <c r="AG57" s="890">
        <v>0</v>
      </c>
      <c r="AH57" s="890">
        <v>0</v>
      </c>
      <c r="AI57" s="890">
        <v>0</v>
      </c>
      <c r="AJ57" s="890">
        <v>0</v>
      </c>
      <c r="AK57" s="892">
        <v>0</v>
      </c>
      <c r="AL57" s="890">
        <v>177.39578999999998</v>
      </c>
      <c r="AM57" s="890">
        <v>0</v>
      </c>
      <c r="AN57" s="890">
        <v>8.9972222222222218</v>
      </c>
      <c r="AO57" s="890">
        <v>0</v>
      </c>
      <c r="AP57" s="890">
        <v>0</v>
      </c>
      <c r="AQ57" s="890">
        <v>0</v>
      </c>
      <c r="AR57" s="890">
        <v>0</v>
      </c>
      <c r="AS57" s="896">
        <v>292.98356777777775</v>
      </c>
      <c r="AT57" s="897">
        <v>51</v>
      </c>
      <c r="AU57" s="929"/>
      <c r="AX57" s="865"/>
    </row>
    <row r="58" spans="1:50" ht="15.45" customHeight="1" x14ac:dyDescent="0.25">
      <c r="A58" s="1160"/>
      <c r="B58" s="1163"/>
      <c r="C58" s="930" t="s">
        <v>750</v>
      </c>
      <c r="D58" s="899">
        <v>52</v>
      </c>
      <c r="E58" s="890">
        <v>0</v>
      </c>
      <c r="F58" s="890">
        <v>0</v>
      </c>
      <c r="G58" s="894">
        <v>0</v>
      </c>
      <c r="H58" s="892">
        <v>0</v>
      </c>
      <c r="I58" s="890">
        <v>0</v>
      </c>
      <c r="J58" s="890">
        <v>0</v>
      </c>
      <c r="K58" s="892">
        <v>0</v>
      </c>
      <c r="L58" s="890">
        <v>2.6006723939088934</v>
      </c>
      <c r="M58" s="890">
        <v>0</v>
      </c>
      <c r="N58" s="890">
        <v>10.789722222222222</v>
      </c>
      <c r="O58" s="890">
        <v>0</v>
      </c>
      <c r="P58" s="890">
        <v>0</v>
      </c>
      <c r="Q58" s="890">
        <v>0</v>
      </c>
      <c r="R58" s="890">
        <v>0.32361111111111113</v>
      </c>
      <c r="S58" s="890">
        <v>0</v>
      </c>
      <c r="T58" s="890">
        <v>111.24388888888889</v>
      </c>
      <c r="U58" s="890">
        <v>0</v>
      </c>
      <c r="V58" s="892">
        <v>0</v>
      </c>
      <c r="W58" s="894">
        <v>0</v>
      </c>
      <c r="X58" s="890">
        <v>0</v>
      </c>
      <c r="Y58" s="890">
        <v>0</v>
      </c>
      <c r="Z58" s="890">
        <v>0</v>
      </c>
      <c r="AA58" s="890">
        <v>0</v>
      </c>
      <c r="AB58" s="890">
        <v>0.14866841642180231</v>
      </c>
      <c r="AC58" s="890">
        <v>0</v>
      </c>
      <c r="AD58" s="890">
        <v>0</v>
      </c>
      <c r="AE58" s="890">
        <v>0</v>
      </c>
      <c r="AF58" s="890">
        <v>0</v>
      </c>
      <c r="AG58" s="890">
        <v>0</v>
      </c>
      <c r="AH58" s="890">
        <v>0</v>
      </c>
      <c r="AI58" s="890">
        <v>0</v>
      </c>
      <c r="AJ58" s="890">
        <v>0</v>
      </c>
      <c r="AK58" s="892">
        <v>0</v>
      </c>
      <c r="AL58" s="890">
        <v>170.93090000000001</v>
      </c>
      <c r="AM58" s="890">
        <v>0</v>
      </c>
      <c r="AN58" s="890">
        <v>29.34611111111111</v>
      </c>
      <c r="AO58" s="890">
        <v>0</v>
      </c>
      <c r="AP58" s="890">
        <v>0</v>
      </c>
      <c r="AQ58" s="890">
        <v>0</v>
      </c>
      <c r="AR58" s="890">
        <v>0</v>
      </c>
      <c r="AS58" s="896">
        <v>325.38357414366402</v>
      </c>
      <c r="AT58" s="897">
        <v>52</v>
      </c>
      <c r="AU58" s="929"/>
      <c r="AX58" s="865"/>
    </row>
    <row r="59" spans="1:50" ht="15.45" customHeight="1" x14ac:dyDescent="0.25">
      <c r="A59" s="1160"/>
      <c r="B59" s="1163"/>
      <c r="C59" s="930" t="s">
        <v>751</v>
      </c>
      <c r="D59" s="899">
        <v>53</v>
      </c>
      <c r="E59" s="890">
        <v>0</v>
      </c>
      <c r="F59" s="890">
        <v>0</v>
      </c>
      <c r="G59" s="894">
        <v>0</v>
      </c>
      <c r="H59" s="892">
        <v>0</v>
      </c>
      <c r="I59" s="890">
        <v>0</v>
      </c>
      <c r="J59" s="890">
        <v>0</v>
      </c>
      <c r="K59" s="892">
        <v>0</v>
      </c>
      <c r="L59" s="890">
        <v>0</v>
      </c>
      <c r="M59" s="890">
        <v>0</v>
      </c>
      <c r="N59" s="890">
        <v>18.850555555555555</v>
      </c>
      <c r="O59" s="890">
        <v>0</v>
      </c>
      <c r="P59" s="890">
        <v>0</v>
      </c>
      <c r="Q59" s="890">
        <v>0</v>
      </c>
      <c r="R59" s="890">
        <v>0.11499999999999999</v>
      </c>
      <c r="S59" s="890">
        <v>0</v>
      </c>
      <c r="T59" s="890">
        <v>78.800555555555562</v>
      </c>
      <c r="U59" s="890">
        <v>0</v>
      </c>
      <c r="V59" s="892">
        <v>0</v>
      </c>
      <c r="W59" s="894">
        <v>0</v>
      </c>
      <c r="X59" s="890">
        <v>0</v>
      </c>
      <c r="Y59" s="890">
        <v>0</v>
      </c>
      <c r="Z59" s="890">
        <v>0</v>
      </c>
      <c r="AA59" s="890">
        <v>16.28222222222222</v>
      </c>
      <c r="AB59" s="890">
        <v>0</v>
      </c>
      <c r="AC59" s="890">
        <v>0</v>
      </c>
      <c r="AD59" s="890">
        <v>0</v>
      </c>
      <c r="AE59" s="890">
        <v>0.28249999999999997</v>
      </c>
      <c r="AF59" s="890">
        <v>0</v>
      </c>
      <c r="AG59" s="890">
        <v>0</v>
      </c>
      <c r="AH59" s="890">
        <v>0</v>
      </c>
      <c r="AI59" s="890">
        <v>0</v>
      </c>
      <c r="AJ59" s="890">
        <v>0</v>
      </c>
      <c r="AK59" s="892">
        <v>0</v>
      </c>
      <c r="AL59" s="890">
        <v>139.55399</v>
      </c>
      <c r="AM59" s="890">
        <v>0</v>
      </c>
      <c r="AN59" s="890">
        <v>55.958888888888886</v>
      </c>
      <c r="AO59" s="890">
        <v>0</v>
      </c>
      <c r="AP59" s="890">
        <v>0</v>
      </c>
      <c r="AQ59" s="890">
        <v>0</v>
      </c>
      <c r="AR59" s="890">
        <v>0</v>
      </c>
      <c r="AS59" s="896">
        <v>309.84371222222217</v>
      </c>
      <c r="AT59" s="897">
        <v>53</v>
      </c>
      <c r="AU59" s="929"/>
      <c r="AX59" s="865"/>
    </row>
    <row r="60" spans="1:50" ht="15.45" customHeight="1" x14ac:dyDescent="0.25">
      <c r="A60" s="1160"/>
      <c r="B60" s="1163"/>
      <c r="C60" s="928" t="s">
        <v>752</v>
      </c>
      <c r="D60" s="899">
        <v>54</v>
      </c>
      <c r="E60" s="890">
        <v>0</v>
      </c>
      <c r="F60" s="890">
        <v>0</v>
      </c>
      <c r="G60" s="894">
        <v>0</v>
      </c>
      <c r="H60" s="892">
        <v>82.364120177777778</v>
      </c>
      <c r="I60" s="890">
        <v>0</v>
      </c>
      <c r="J60" s="890">
        <v>0</v>
      </c>
      <c r="K60" s="892">
        <v>0</v>
      </c>
      <c r="L60" s="890">
        <v>0.23987322196379787</v>
      </c>
      <c r="M60" s="890">
        <v>0</v>
      </c>
      <c r="N60" s="890">
        <v>10.499999999999998</v>
      </c>
      <c r="O60" s="890">
        <v>1.6944444444444443E-2</v>
      </c>
      <c r="P60" s="890">
        <v>0</v>
      </c>
      <c r="Q60" s="890">
        <v>0</v>
      </c>
      <c r="R60" s="890">
        <v>1.3922222222222222</v>
      </c>
      <c r="S60" s="890">
        <v>0</v>
      </c>
      <c r="T60" s="890">
        <v>190.97999999999996</v>
      </c>
      <c r="U60" s="890">
        <v>0</v>
      </c>
      <c r="V60" s="892">
        <v>0</v>
      </c>
      <c r="W60" s="894">
        <v>0</v>
      </c>
      <c r="X60" s="890">
        <v>0</v>
      </c>
      <c r="Y60" s="890">
        <v>0</v>
      </c>
      <c r="Z60" s="890">
        <v>0</v>
      </c>
      <c r="AA60" s="890">
        <v>90.29805555555555</v>
      </c>
      <c r="AB60" s="890">
        <v>1.317315082218502E-2</v>
      </c>
      <c r="AC60" s="890">
        <v>0</v>
      </c>
      <c r="AD60" s="890">
        <v>0</v>
      </c>
      <c r="AE60" s="890">
        <v>0</v>
      </c>
      <c r="AF60" s="890">
        <v>0</v>
      </c>
      <c r="AG60" s="890">
        <v>0</v>
      </c>
      <c r="AH60" s="890">
        <v>0</v>
      </c>
      <c r="AI60" s="890">
        <v>0</v>
      </c>
      <c r="AJ60" s="890">
        <v>0</v>
      </c>
      <c r="AK60" s="892">
        <v>0</v>
      </c>
      <c r="AL60" s="890">
        <v>298.13834999999995</v>
      </c>
      <c r="AM60" s="890">
        <v>0</v>
      </c>
      <c r="AN60" s="890">
        <v>33.144722222222221</v>
      </c>
      <c r="AO60" s="890">
        <v>0</v>
      </c>
      <c r="AP60" s="890">
        <v>0</v>
      </c>
      <c r="AQ60" s="890">
        <v>0</v>
      </c>
      <c r="AR60" s="890">
        <v>0</v>
      </c>
      <c r="AS60" s="896">
        <v>707.0874609950082</v>
      </c>
      <c r="AT60" s="897">
        <v>54</v>
      </c>
      <c r="AU60" s="929"/>
      <c r="AX60" s="865"/>
    </row>
    <row r="61" spans="1:50" ht="15.45" customHeight="1" x14ac:dyDescent="0.25">
      <c r="A61" s="1160"/>
      <c r="B61" s="1163"/>
      <c r="C61" s="916" t="s">
        <v>753</v>
      </c>
      <c r="D61" s="902">
        <v>55</v>
      </c>
      <c r="E61" s="909">
        <v>27.769166666666663</v>
      </c>
      <c r="F61" s="909">
        <v>0</v>
      </c>
      <c r="G61" s="910">
        <v>0</v>
      </c>
      <c r="H61" s="911">
        <v>959.95488142222212</v>
      </c>
      <c r="I61" s="909">
        <v>0</v>
      </c>
      <c r="J61" s="909">
        <v>0</v>
      </c>
      <c r="K61" s="911">
        <v>0</v>
      </c>
      <c r="L61" s="909">
        <v>2.8523252931090628</v>
      </c>
      <c r="M61" s="909">
        <v>0</v>
      </c>
      <c r="N61" s="909">
        <v>177.66249999999997</v>
      </c>
      <c r="O61" s="909">
        <v>2.5908333333333333</v>
      </c>
      <c r="P61" s="909">
        <v>0</v>
      </c>
      <c r="Q61" s="909">
        <v>54.087222222222223</v>
      </c>
      <c r="R61" s="909">
        <v>56.225277777777769</v>
      </c>
      <c r="S61" s="909">
        <v>0</v>
      </c>
      <c r="T61" s="909">
        <v>5174.2530555555559</v>
      </c>
      <c r="U61" s="909">
        <v>2.5922222222222224</v>
      </c>
      <c r="V61" s="911">
        <v>0</v>
      </c>
      <c r="W61" s="910">
        <v>0</v>
      </c>
      <c r="X61" s="909">
        <v>0</v>
      </c>
      <c r="Y61" s="909">
        <v>0.11499999999999999</v>
      </c>
      <c r="Z61" s="909">
        <v>0</v>
      </c>
      <c r="AA61" s="909">
        <v>187.49694444444441</v>
      </c>
      <c r="AB61" s="909">
        <v>0.16246886014028186</v>
      </c>
      <c r="AC61" s="909">
        <v>0</v>
      </c>
      <c r="AD61" s="909">
        <v>0</v>
      </c>
      <c r="AE61" s="909">
        <v>0.28249999999999997</v>
      </c>
      <c r="AF61" s="909">
        <v>1.996388888888889</v>
      </c>
      <c r="AG61" s="909">
        <v>0</v>
      </c>
      <c r="AH61" s="909">
        <v>518.04166666666663</v>
      </c>
      <c r="AI61" s="909">
        <v>0</v>
      </c>
      <c r="AJ61" s="909">
        <v>6.1111111111111106E-3</v>
      </c>
      <c r="AK61" s="911">
        <v>0</v>
      </c>
      <c r="AL61" s="909">
        <v>3485.9073099999991</v>
      </c>
      <c r="AM61" s="909">
        <v>0</v>
      </c>
      <c r="AN61" s="909">
        <v>398.34944444444443</v>
      </c>
      <c r="AO61" s="909">
        <v>608.81166666666672</v>
      </c>
      <c r="AP61" s="909">
        <v>518.04166666666663</v>
      </c>
      <c r="AQ61" s="909">
        <v>0</v>
      </c>
      <c r="AR61" s="909">
        <v>0</v>
      </c>
      <c r="AS61" s="906">
        <v>12177.198652242138</v>
      </c>
      <c r="AT61" s="907">
        <v>55</v>
      </c>
      <c r="AU61" s="929"/>
      <c r="AX61" s="865"/>
    </row>
    <row r="62" spans="1:50" ht="15.45" customHeight="1" x14ac:dyDescent="0.25">
      <c r="A62" s="1160"/>
      <c r="B62" s="1163"/>
      <c r="C62" s="932" t="s">
        <v>610</v>
      </c>
      <c r="D62" s="899">
        <v>56</v>
      </c>
      <c r="E62" s="890">
        <v>0</v>
      </c>
      <c r="F62" s="890">
        <v>0</v>
      </c>
      <c r="G62" s="894">
        <v>0</v>
      </c>
      <c r="H62" s="892">
        <v>0</v>
      </c>
      <c r="I62" s="890">
        <v>0</v>
      </c>
      <c r="J62" s="890">
        <v>0</v>
      </c>
      <c r="K62" s="892">
        <v>0</v>
      </c>
      <c r="L62" s="890">
        <v>191.04500153664247</v>
      </c>
      <c r="M62" s="890">
        <v>0</v>
      </c>
      <c r="N62" s="890">
        <v>0</v>
      </c>
      <c r="O62" s="890">
        <v>0</v>
      </c>
      <c r="P62" s="890">
        <v>0</v>
      </c>
      <c r="Q62" s="890">
        <v>0</v>
      </c>
      <c r="R62" s="890">
        <v>0</v>
      </c>
      <c r="S62" s="890">
        <v>0</v>
      </c>
      <c r="T62" s="890">
        <v>0</v>
      </c>
      <c r="U62" s="890">
        <v>0</v>
      </c>
      <c r="V62" s="892">
        <v>0</v>
      </c>
      <c r="W62" s="894">
        <v>0</v>
      </c>
      <c r="X62" s="890">
        <v>0</v>
      </c>
      <c r="Y62" s="890">
        <v>0</v>
      </c>
      <c r="Z62" s="890">
        <v>0</v>
      </c>
      <c r="AA62" s="890">
        <v>0</v>
      </c>
      <c r="AB62" s="890">
        <v>20.274708852031438</v>
      </c>
      <c r="AC62" s="890">
        <v>0</v>
      </c>
      <c r="AD62" s="890">
        <v>0</v>
      </c>
      <c r="AE62" s="890">
        <v>0</v>
      </c>
      <c r="AF62" s="890">
        <v>0</v>
      </c>
      <c r="AG62" s="890">
        <v>0</v>
      </c>
      <c r="AH62" s="890">
        <v>0</v>
      </c>
      <c r="AI62" s="890">
        <v>0</v>
      </c>
      <c r="AJ62" s="890">
        <v>0</v>
      </c>
      <c r="AK62" s="892">
        <v>0</v>
      </c>
      <c r="AL62" s="890">
        <v>167.35</v>
      </c>
      <c r="AM62" s="890">
        <v>0</v>
      </c>
      <c r="AN62" s="890">
        <v>0</v>
      </c>
      <c r="AO62" s="890">
        <v>0</v>
      </c>
      <c r="AP62" s="890">
        <v>0</v>
      </c>
      <c r="AQ62" s="890">
        <v>0</v>
      </c>
      <c r="AR62" s="890">
        <v>0</v>
      </c>
      <c r="AS62" s="896">
        <v>378.66971038867393</v>
      </c>
      <c r="AT62" s="897">
        <v>56</v>
      </c>
      <c r="AU62" s="929"/>
      <c r="AX62" s="865"/>
    </row>
    <row r="63" spans="1:50" ht="15.45" customHeight="1" x14ac:dyDescent="0.25">
      <c r="A63" s="1160"/>
      <c r="B63" s="1163"/>
      <c r="C63" s="932" t="s">
        <v>611</v>
      </c>
      <c r="D63" s="899">
        <v>57</v>
      </c>
      <c r="E63" s="890">
        <v>0</v>
      </c>
      <c r="F63" s="890">
        <v>0</v>
      </c>
      <c r="G63" s="894">
        <v>0</v>
      </c>
      <c r="H63" s="892">
        <v>0</v>
      </c>
      <c r="I63" s="890">
        <v>0</v>
      </c>
      <c r="J63" s="890">
        <v>0</v>
      </c>
      <c r="K63" s="892">
        <v>6101.0438331657961</v>
      </c>
      <c r="L63" s="890">
        <v>13721.526286837676</v>
      </c>
      <c r="M63" s="890">
        <v>0</v>
      </c>
      <c r="N63" s="890">
        <v>0</v>
      </c>
      <c r="O63" s="890">
        <v>0</v>
      </c>
      <c r="P63" s="890">
        <v>0</v>
      </c>
      <c r="Q63" s="890">
        <v>0</v>
      </c>
      <c r="R63" s="890">
        <v>168.4218961715581</v>
      </c>
      <c r="S63" s="890">
        <v>0</v>
      </c>
      <c r="T63" s="890">
        <v>21.536594277216555</v>
      </c>
      <c r="U63" s="890">
        <v>0</v>
      </c>
      <c r="V63" s="892">
        <v>0</v>
      </c>
      <c r="W63" s="894">
        <v>0</v>
      </c>
      <c r="X63" s="890">
        <v>0</v>
      </c>
      <c r="Y63" s="890">
        <v>0</v>
      </c>
      <c r="Z63" s="890">
        <v>0</v>
      </c>
      <c r="AA63" s="890">
        <v>0</v>
      </c>
      <c r="AB63" s="890">
        <v>1121.77815950289</v>
      </c>
      <c r="AC63" s="890">
        <v>0</v>
      </c>
      <c r="AD63" s="890">
        <v>0</v>
      </c>
      <c r="AE63" s="890">
        <v>0</v>
      </c>
      <c r="AF63" s="890">
        <v>0</v>
      </c>
      <c r="AG63" s="890">
        <v>0</v>
      </c>
      <c r="AH63" s="890">
        <v>0</v>
      </c>
      <c r="AI63" s="890">
        <v>0</v>
      </c>
      <c r="AJ63" s="890">
        <v>0</v>
      </c>
      <c r="AK63" s="892">
        <v>0</v>
      </c>
      <c r="AL63" s="890">
        <v>10.591666666666665</v>
      </c>
      <c r="AM63" s="890">
        <v>0</v>
      </c>
      <c r="AN63" s="890">
        <v>0</v>
      </c>
      <c r="AO63" s="890">
        <v>0</v>
      </c>
      <c r="AP63" s="890">
        <v>0</v>
      </c>
      <c r="AQ63" s="890">
        <v>0</v>
      </c>
      <c r="AR63" s="890">
        <v>0</v>
      </c>
      <c r="AS63" s="896">
        <v>21144.898436621803</v>
      </c>
      <c r="AT63" s="897">
        <v>57</v>
      </c>
      <c r="AU63" s="929"/>
      <c r="AX63" s="865"/>
    </row>
    <row r="64" spans="1:50" ht="15.45" customHeight="1" x14ac:dyDescent="0.25">
      <c r="A64" s="1160"/>
      <c r="B64" s="1163"/>
      <c r="C64" s="932" t="s">
        <v>754</v>
      </c>
      <c r="D64" s="899">
        <v>58</v>
      </c>
      <c r="E64" s="890">
        <v>0</v>
      </c>
      <c r="F64" s="890">
        <v>0</v>
      </c>
      <c r="G64" s="894">
        <v>0</v>
      </c>
      <c r="H64" s="892">
        <v>0</v>
      </c>
      <c r="I64" s="890">
        <v>0</v>
      </c>
      <c r="J64" s="890">
        <v>0</v>
      </c>
      <c r="K64" s="892">
        <v>4.3009820000000003</v>
      </c>
      <c r="L64" s="890">
        <v>2.7353953333333334</v>
      </c>
      <c r="M64" s="890">
        <v>63.795777777777765</v>
      </c>
      <c r="N64" s="890">
        <v>0</v>
      </c>
      <c r="O64" s="890">
        <v>0</v>
      </c>
      <c r="P64" s="890">
        <v>0</v>
      </c>
      <c r="Q64" s="890">
        <v>0</v>
      </c>
      <c r="R64" s="890">
        <v>0</v>
      </c>
      <c r="S64" s="890">
        <v>0</v>
      </c>
      <c r="T64" s="890">
        <v>0</v>
      </c>
      <c r="U64" s="890">
        <v>0</v>
      </c>
      <c r="V64" s="892">
        <v>0</v>
      </c>
      <c r="W64" s="894">
        <v>0</v>
      </c>
      <c r="X64" s="890">
        <v>0</v>
      </c>
      <c r="Y64" s="890">
        <v>0</v>
      </c>
      <c r="Z64" s="890">
        <v>0</v>
      </c>
      <c r="AA64" s="890">
        <v>0</v>
      </c>
      <c r="AB64" s="890">
        <v>0</v>
      </c>
      <c r="AC64" s="890">
        <v>0</v>
      </c>
      <c r="AD64" s="890">
        <v>0</v>
      </c>
      <c r="AE64" s="890">
        <v>0</v>
      </c>
      <c r="AF64" s="890">
        <v>0</v>
      </c>
      <c r="AG64" s="890">
        <v>0</v>
      </c>
      <c r="AH64" s="890">
        <v>0</v>
      </c>
      <c r="AI64" s="890">
        <v>0</v>
      </c>
      <c r="AJ64" s="890">
        <v>0</v>
      </c>
      <c r="AK64" s="892">
        <v>0</v>
      </c>
      <c r="AL64" s="890">
        <v>0</v>
      </c>
      <c r="AM64" s="890">
        <v>0</v>
      </c>
      <c r="AN64" s="890">
        <v>0</v>
      </c>
      <c r="AO64" s="890">
        <v>0</v>
      </c>
      <c r="AP64" s="890">
        <v>0</v>
      </c>
      <c r="AQ64" s="890">
        <v>0</v>
      </c>
      <c r="AR64" s="890">
        <v>0</v>
      </c>
      <c r="AS64" s="896">
        <v>70.832155111111092</v>
      </c>
      <c r="AT64" s="897">
        <v>58</v>
      </c>
      <c r="AU64" s="929"/>
      <c r="AX64" s="865"/>
    </row>
    <row r="65" spans="1:50" ht="15.45" customHeight="1" x14ac:dyDescent="0.25">
      <c r="A65" s="1160"/>
      <c r="B65" s="1163"/>
      <c r="C65" s="933" t="s">
        <v>755</v>
      </c>
      <c r="D65" s="899">
        <v>59</v>
      </c>
      <c r="E65" s="890">
        <v>0</v>
      </c>
      <c r="F65" s="890">
        <v>0</v>
      </c>
      <c r="G65" s="894">
        <v>0</v>
      </c>
      <c r="H65" s="892">
        <v>0</v>
      </c>
      <c r="I65" s="890">
        <v>0</v>
      </c>
      <c r="J65" s="890">
        <v>0</v>
      </c>
      <c r="K65" s="892">
        <v>0</v>
      </c>
      <c r="L65" s="890">
        <v>207.13500207212533</v>
      </c>
      <c r="M65" s="890">
        <v>0</v>
      </c>
      <c r="N65" s="890">
        <v>31.657674666666672</v>
      </c>
      <c r="O65" s="890">
        <v>0.2801597222222223</v>
      </c>
      <c r="P65" s="890">
        <v>0</v>
      </c>
      <c r="Q65" s="890">
        <v>0</v>
      </c>
      <c r="R65" s="890">
        <v>0</v>
      </c>
      <c r="S65" s="890">
        <v>0</v>
      </c>
      <c r="T65" s="890">
        <v>0</v>
      </c>
      <c r="U65" s="890">
        <v>0</v>
      </c>
      <c r="V65" s="892">
        <v>0</v>
      </c>
      <c r="W65" s="894">
        <v>0</v>
      </c>
      <c r="X65" s="890">
        <v>0</v>
      </c>
      <c r="Y65" s="890">
        <v>0</v>
      </c>
      <c r="Z65" s="890">
        <v>0</v>
      </c>
      <c r="AA65" s="890">
        <v>0</v>
      </c>
      <c r="AB65" s="890">
        <v>12.845886138046609</v>
      </c>
      <c r="AC65" s="890">
        <v>0</v>
      </c>
      <c r="AD65" s="890">
        <v>0</v>
      </c>
      <c r="AE65" s="890">
        <v>0</v>
      </c>
      <c r="AF65" s="890">
        <v>0</v>
      </c>
      <c r="AG65" s="890">
        <v>0</v>
      </c>
      <c r="AH65" s="890">
        <v>0</v>
      </c>
      <c r="AI65" s="890">
        <v>0</v>
      </c>
      <c r="AJ65" s="890">
        <v>0</v>
      </c>
      <c r="AK65" s="892">
        <v>0</v>
      </c>
      <c r="AL65" s="890">
        <v>0</v>
      </c>
      <c r="AM65" s="890">
        <v>0</v>
      </c>
      <c r="AN65" s="890">
        <v>0</v>
      </c>
      <c r="AO65" s="890">
        <v>0</v>
      </c>
      <c r="AP65" s="890">
        <v>0</v>
      </c>
      <c r="AQ65" s="890">
        <v>0</v>
      </c>
      <c r="AR65" s="890">
        <v>0</v>
      </c>
      <c r="AS65" s="896">
        <v>251.91872259906086</v>
      </c>
      <c r="AT65" s="897">
        <v>59</v>
      </c>
      <c r="AU65" s="929"/>
      <c r="AX65" s="865"/>
    </row>
    <row r="66" spans="1:50" ht="15.45" customHeight="1" x14ac:dyDescent="0.25">
      <c r="A66" s="1160"/>
      <c r="B66" s="1163"/>
      <c r="C66" s="934" t="s">
        <v>756</v>
      </c>
      <c r="D66" s="902">
        <v>60</v>
      </c>
      <c r="E66" s="909">
        <v>0</v>
      </c>
      <c r="F66" s="909">
        <v>0</v>
      </c>
      <c r="G66" s="910">
        <v>0</v>
      </c>
      <c r="H66" s="911">
        <v>0</v>
      </c>
      <c r="I66" s="909">
        <v>0</v>
      </c>
      <c r="J66" s="909">
        <v>0</v>
      </c>
      <c r="K66" s="911">
        <v>6105.3448151657967</v>
      </c>
      <c r="L66" s="909">
        <v>14122.441685779777</v>
      </c>
      <c r="M66" s="909">
        <v>63.795777777777765</v>
      </c>
      <c r="N66" s="909">
        <v>31.657674666666672</v>
      </c>
      <c r="O66" s="909">
        <v>0.2801597222222223</v>
      </c>
      <c r="P66" s="909">
        <v>0</v>
      </c>
      <c r="Q66" s="909">
        <v>0</v>
      </c>
      <c r="R66" s="909">
        <v>168.4218961715581</v>
      </c>
      <c r="S66" s="909">
        <v>0</v>
      </c>
      <c r="T66" s="909">
        <v>21.536594277216555</v>
      </c>
      <c r="U66" s="909">
        <v>0</v>
      </c>
      <c r="V66" s="911">
        <v>0</v>
      </c>
      <c r="W66" s="910">
        <v>0</v>
      </c>
      <c r="X66" s="909">
        <v>0</v>
      </c>
      <c r="Y66" s="909">
        <v>0</v>
      </c>
      <c r="Z66" s="909">
        <v>0</v>
      </c>
      <c r="AA66" s="909">
        <v>0</v>
      </c>
      <c r="AB66" s="909">
        <v>1154.8987544929682</v>
      </c>
      <c r="AC66" s="909">
        <v>0</v>
      </c>
      <c r="AD66" s="909">
        <v>0</v>
      </c>
      <c r="AE66" s="909">
        <v>0</v>
      </c>
      <c r="AF66" s="909">
        <v>0</v>
      </c>
      <c r="AG66" s="909">
        <v>0</v>
      </c>
      <c r="AH66" s="909">
        <v>0</v>
      </c>
      <c r="AI66" s="909">
        <v>0</v>
      </c>
      <c r="AJ66" s="909">
        <v>0</v>
      </c>
      <c r="AK66" s="911">
        <v>0</v>
      </c>
      <c r="AL66" s="909">
        <v>177.94166666666666</v>
      </c>
      <c r="AM66" s="909">
        <v>0</v>
      </c>
      <c r="AN66" s="909">
        <v>0</v>
      </c>
      <c r="AO66" s="909">
        <v>0</v>
      </c>
      <c r="AP66" s="909">
        <v>0</v>
      </c>
      <c r="AQ66" s="909">
        <v>0</v>
      </c>
      <c r="AR66" s="909">
        <v>0</v>
      </c>
      <c r="AS66" s="906">
        <v>21846.319024720651</v>
      </c>
      <c r="AT66" s="907">
        <v>60</v>
      </c>
      <c r="AU66" s="929"/>
    </row>
    <row r="67" spans="1:50" ht="15.45" customHeight="1" x14ac:dyDescent="0.25">
      <c r="A67" s="1160"/>
      <c r="B67" s="1163"/>
      <c r="C67" s="932" t="s">
        <v>417</v>
      </c>
      <c r="D67" s="899">
        <v>61</v>
      </c>
      <c r="E67" s="890">
        <v>7.7390622222222207</v>
      </c>
      <c r="F67" s="890">
        <v>0</v>
      </c>
      <c r="G67" s="894">
        <v>0</v>
      </c>
      <c r="H67" s="892">
        <v>67.041687499999995</v>
      </c>
      <c r="I67" s="890">
        <v>0</v>
      </c>
      <c r="J67" s="890">
        <v>0</v>
      </c>
      <c r="K67" s="892">
        <v>11.395292889708793</v>
      </c>
      <c r="L67" s="890">
        <v>0</v>
      </c>
      <c r="M67" s="890">
        <v>0</v>
      </c>
      <c r="N67" s="890">
        <v>4428.0747253333338</v>
      </c>
      <c r="O67" s="890">
        <v>0</v>
      </c>
      <c r="P67" s="890">
        <v>0</v>
      </c>
      <c r="Q67" s="890">
        <v>5.3085223996733557</v>
      </c>
      <c r="R67" s="890">
        <v>349.54349871301861</v>
      </c>
      <c r="S67" s="890">
        <v>0</v>
      </c>
      <c r="T67" s="890">
        <v>10414.104730526638</v>
      </c>
      <c r="U67" s="890">
        <v>0</v>
      </c>
      <c r="V67" s="892">
        <v>0</v>
      </c>
      <c r="W67" s="894">
        <v>0</v>
      </c>
      <c r="X67" s="890">
        <v>0</v>
      </c>
      <c r="Y67" s="890">
        <v>162.70919336871765</v>
      </c>
      <c r="Z67" s="890">
        <v>0</v>
      </c>
      <c r="AA67" s="890">
        <v>2407.9580555555553</v>
      </c>
      <c r="AB67" s="890">
        <v>0</v>
      </c>
      <c r="AC67" s="890">
        <v>0</v>
      </c>
      <c r="AD67" s="890">
        <v>72.515689000000009</v>
      </c>
      <c r="AE67" s="890">
        <v>0</v>
      </c>
      <c r="AF67" s="890">
        <v>0</v>
      </c>
      <c r="AG67" s="890">
        <v>0</v>
      </c>
      <c r="AH67" s="890">
        <v>0</v>
      </c>
      <c r="AI67" s="890">
        <v>0</v>
      </c>
      <c r="AJ67" s="890">
        <v>0</v>
      </c>
      <c r="AK67" s="892">
        <v>444.80174837448345</v>
      </c>
      <c r="AL67" s="890">
        <v>4439.3940153333333</v>
      </c>
      <c r="AM67" s="890">
        <v>0</v>
      </c>
      <c r="AN67" s="890">
        <v>3302.0865085000005</v>
      </c>
      <c r="AO67" s="890">
        <v>0</v>
      </c>
      <c r="AP67" s="890">
        <v>0</v>
      </c>
      <c r="AQ67" s="890">
        <v>0</v>
      </c>
      <c r="AR67" s="890">
        <v>0</v>
      </c>
      <c r="AS67" s="896">
        <v>26112.672729716687</v>
      </c>
      <c r="AT67" s="897">
        <v>61</v>
      </c>
      <c r="AU67" s="929"/>
    </row>
    <row r="68" spans="1:50" ht="15.45" customHeight="1" x14ac:dyDescent="0.25">
      <c r="A68" s="1160"/>
      <c r="B68" s="1163"/>
      <c r="C68" s="933" t="s">
        <v>757</v>
      </c>
      <c r="D68" s="899">
        <v>62</v>
      </c>
      <c r="E68" s="890">
        <v>3.8695311111111117</v>
      </c>
      <c r="F68" s="890">
        <v>0</v>
      </c>
      <c r="G68" s="894">
        <v>0</v>
      </c>
      <c r="H68" s="892">
        <v>0</v>
      </c>
      <c r="I68" s="890">
        <v>0</v>
      </c>
      <c r="J68" s="890">
        <v>0</v>
      </c>
      <c r="K68" s="892">
        <v>19.662466162634782</v>
      </c>
      <c r="L68" s="890">
        <v>1157.3965141280194</v>
      </c>
      <c r="M68" s="890">
        <v>0</v>
      </c>
      <c r="N68" s="890">
        <v>1152.3617173333334</v>
      </c>
      <c r="O68" s="890">
        <v>0</v>
      </c>
      <c r="P68" s="890">
        <v>0</v>
      </c>
      <c r="Q68" s="890">
        <v>0</v>
      </c>
      <c r="R68" s="890">
        <v>148.36527389103603</v>
      </c>
      <c r="S68" s="890">
        <v>0</v>
      </c>
      <c r="T68" s="890">
        <v>4994.5702964976153</v>
      </c>
      <c r="U68" s="890">
        <v>0</v>
      </c>
      <c r="V68" s="892">
        <v>0</v>
      </c>
      <c r="W68" s="894">
        <v>0</v>
      </c>
      <c r="X68" s="890">
        <v>0</v>
      </c>
      <c r="Y68" s="890">
        <v>7.2908066312823525</v>
      </c>
      <c r="Z68" s="890">
        <v>0</v>
      </c>
      <c r="AA68" s="890">
        <v>438.19090377320862</v>
      </c>
      <c r="AB68" s="890">
        <v>254.04075747851621</v>
      </c>
      <c r="AC68" s="890">
        <v>0</v>
      </c>
      <c r="AD68" s="890">
        <v>72.515689000000009</v>
      </c>
      <c r="AE68" s="890">
        <v>0</v>
      </c>
      <c r="AF68" s="890">
        <v>0</v>
      </c>
      <c r="AG68" s="890">
        <v>0</v>
      </c>
      <c r="AH68" s="890">
        <v>0</v>
      </c>
      <c r="AI68" s="890">
        <v>0</v>
      </c>
      <c r="AJ68" s="890">
        <v>0</v>
      </c>
      <c r="AK68" s="892">
        <v>36.485702875971079</v>
      </c>
      <c r="AL68" s="890">
        <v>3856.7760460000009</v>
      </c>
      <c r="AM68" s="890">
        <v>0</v>
      </c>
      <c r="AN68" s="890">
        <v>1791.9240801666667</v>
      </c>
      <c r="AO68" s="890">
        <v>0</v>
      </c>
      <c r="AP68" s="890">
        <v>0</v>
      </c>
      <c r="AQ68" s="890">
        <v>0</v>
      </c>
      <c r="AR68" s="890">
        <v>0</v>
      </c>
      <c r="AS68" s="896">
        <v>13933.449785049395</v>
      </c>
      <c r="AT68" s="897">
        <v>62</v>
      </c>
      <c r="AU68" s="929"/>
    </row>
    <row r="69" spans="1:50" ht="15.45" customHeight="1" x14ac:dyDescent="0.25">
      <c r="A69" s="1161"/>
      <c r="B69" s="1164"/>
      <c r="C69" s="934" t="s">
        <v>758</v>
      </c>
      <c r="D69" s="902">
        <v>63</v>
      </c>
      <c r="E69" s="909">
        <v>11.608593333333332</v>
      </c>
      <c r="F69" s="909">
        <v>0</v>
      </c>
      <c r="G69" s="910">
        <v>0</v>
      </c>
      <c r="H69" s="911">
        <v>67.041687499999995</v>
      </c>
      <c r="I69" s="909">
        <v>0</v>
      </c>
      <c r="J69" s="909">
        <v>0</v>
      </c>
      <c r="K69" s="911">
        <v>31.057759052343574</v>
      </c>
      <c r="L69" s="909">
        <v>1157.3965141280194</v>
      </c>
      <c r="M69" s="909">
        <v>0</v>
      </c>
      <c r="N69" s="909">
        <v>5580.4364426666671</v>
      </c>
      <c r="O69" s="909">
        <v>0</v>
      </c>
      <c r="P69" s="909">
        <v>0</v>
      </c>
      <c r="Q69" s="909">
        <v>5.3085223996733557</v>
      </c>
      <c r="R69" s="909">
        <v>497.9087726040546</v>
      </c>
      <c r="S69" s="909">
        <v>0</v>
      </c>
      <c r="T69" s="909">
        <v>15408.675027024256</v>
      </c>
      <c r="U69" s="909">
        <v>0</v>
      </c>
      <c r="V69" s="911">
        <v>0</v>
      </c>
      <c r="W69" s="910">
        <v>0</v>
      </c>
      <c r="X69" s="909">
        <v>0</v>
      </c>
      <c r="Y69" s="909">
        <v>170</v>
      </c>
      <c r="Z69" s="909">
        <v>0</v>
      </c>
      <c r="AA69" s="909">
        <v>2846.1489593287638</v>
      </c>
      <c r="AB69" s="909">
        <v>254.04075747851621</v>
      </c>
      <c r="AC69" s="909">
        <v>0</v>
      </c>
      <c r="AD69" s="909">
        <v>145.03137800000002</v>
      </c>
      <c r="AE69" s="909">
        <v>0</v>
      </c>
      <c r="AF69" s="909">
        <v>0</v>
      </c>
      <c r="AG69" s="909">
        <v>0</v>
      </c>
      <c r="AH69" s="909">
        <v>0</v>
      </c>
      <c r="AI69" s="909">
        <v>0</v>
      </c>
      <c r="AJ69" s="909">
        <v>0</v>
      </c>
      <c r="AK69" s="911">
        <v>481.28745125045452</v>
      </c>
      <c r="AL69" s="909">
        <v>8296.1700613333342</v>
      </c>
      <c r="AM69" s="909">
        <v>0</v>
      </c>
      <c r="AN69" s="909">
        <v>5094.010588666667</v>
      </c>
      <c r="AO69" s="909">
        <v>0</v>
      </c>
      <c r="AP69" s="909">
        <v>0</v>
      </c>
      <c r="AQ69" s="909">
        <v>0</v>
      </c>
      <c r="AR69" s="909">
        <v>0</v>
      </c>
      <c r="AS69" s="906">
        <v>40046.122514766095</v>
      </c>
      <c r="AT69" s="907">
        <v>63</v>
      </c>
      <c r="AU69" s="929"/>
    </row>
    <row r="70" spans="1:50" ht="9" customHeight="1" x14ac:dyDescent="0.25">
      <c r="B70" s="866"/>
      <c r="C70" s="866"/>
      <c r="D70" s="935"/>
      <c r="AS70" s="865"/>
      <c r="AT70" s="866"/>
      <c r="AU70" s="865"/>
      <c r="AX70" s="865"/>
    </row>
    <row r="71" spans="1:50" x14ac:dyDescent="0.25">
      <c r="D71" s="935"/>
      <c r="AS71" s="865"/>
      <c r="AT71" s="866"/>
      <c r="AU71" s="865"/>
      <c r="AX71" s="865"/>
    </row>
    <row r="72" spans="1:50" x14ac:dyDescent="0.25">
      <c r="D72" s="935"/>
      <c r="AS72" s="865"/>
      <c r="AT72" s="936"/>
      <c r="AU72" s="865"/>
      <c r="AX72" s="865"/>
    </row>
    <row r="73" spans="1:50" x14ac:dyDescent="0.25">
      <c r="D73" s="935"/>
      <c r="AS73" s="865"/>
      <c r="AT73" s="866"/>
      <c r="AU73" s="865"/>
      <c r="AX73" s="865"/>
    </row>
    <row r="74" spans="1:50" x14ac:dyDescent="0.25">
      <c r="D74" s="935"/>
      <c r="AS74" s="865"/>
      <c r="AT74" s="866"/>
      <c r="AU74" s="865"/>
      <c r="AX74" s="865"/>
    </row>
    <row r="75" spans="1:50" x14ac:dyDescent="0.25">
      <c r="D75" s="935"/>
      <c r="AS75" s="865"/>
      <c r="AT75" s="866"/>
      <c r="AU75" s="865"/>
      <c r="AX75" s="865"/>
    </row>
    <row r="76" spans="1:50" x14ac:dyDescent="0.25">
      <c r="D76" s="935"/>
      <c r="AS76" s="865"/>
      <c r="AT76" s="866"/>
      <c r="AU76" s="865"/>
      <c r="AX76" s="865"/>
    </row>
    <row r="77" spans="1:50" x14ac:dyDescent="0.25">
      <c r="D77" s="935"/>
      <c r="AS77" s="865"/>
      <c r="AT77" s="866"/>
      <c r="AU77" s="865"/>
      <c r="AX77" s="865"/>
    </row>
    <row r="78" spans="1:50" x14ac:dyDescent="0.25">
      <c r="D78" s="935"/>
      <c r="AS78" s="865"/>
      <c r="AT78" s="866"/>
      <c r="AU78" s="865"/>
      <c r="AX78" s="865"/>
    </row>
    <row r="79" spans="1:50" x14ac:dyDescent="0.25">
      <c r="D79" s="935"/>
      <c r="AS79" s="865"/>
      <c r="AT79" s="866"/>
      <c r="AU79" s="865"/>
      <c r="AX79" s="865"/>
    </row>
    <row r="80" spans="1:50" x14ac:dyDescent="0.25">
      <c r="D80" s="935"/>
      <c r="AS80" s="865"/>
      <c r="AT80" s="866"/>
      <c r="AU80" s="865"/>
      <c r="AX80" s="865"/>
    </row>
    <row r="81" spans="4:50" x14ac:dyDescent="0.25">
      <c r="D81" s="935"/>
      <c r="AS81" s="865"/>
      <c r="AT81" s="866"/>
      <c r="AU81" s="865"/>
      <c r="AX81" s="865"/>
    </row>
    <row r="82" spans="4:50" x14ac:dyDescent="0.25">
      <c r="D82" s="935"/>
      <c r="AS82" s="865"/>
      <c r="AT82" s="866"/>
      <c r="AU82" s="865"/>
      <c r="AX82" s="865"/>
    </row>
    <row r="83" spans="4:50" x14ac:dyDescent="0.25">
      <c r="D83" s="935"/>
      <c r="AS83" s="865"/>
      <c r="AT83" s="866"/>
      <c r="AU83" s="865"/>
      <c r="AX83" s="865"/>
    </row>
    <row r="84" spans="4:50" x14ac:dyDescent="0.25">
      <c r="D84" s="935"/>
      <c r="AS84" s="865"/>
      <c r="AT84" s="866"/>
      <c r="AU84" s="865"/>
      <c r="AX84" s="865"/>
    </row>
    <row r="85" spans="4:50" x14ac:dyDescent="0.25">
      <c r="D85" s="935"/>
      <c r="AS85" s="865"/>
      <c r="AT85" s="866"/>
      <c r="AU85" s="865"/>
      <c r="AX85" s="865"/>
    </row>
    <row r="86" spans="4:50" x14ac:dyDescent="0.25">
      <c r="D86" s="935"/>
      <c r="AS86" s="865"/>
      <c r="AT86" s="866"/>
      <c r="AU86" s="865"/>
      <c r="AX86" s="865"/>
    </row>
    <row r="87" spans="4:50" x14ac:dyDescent="0.25">
      <c r="D87" s="935"/>
      <c r="AS87" s="865"/>
      <c r="AT87" s="866"/>
      <c r="AU87" s="865"/>
      <c r="AX87" s="865"/>
    </row>
    <row r="88" spans="4:50" x14ac:dyDescent="0.25">
      <c r="D88" s="935"/>
      <c r="AS88" s="865"/>
      <c r="AT88" s="866"/>
      <c r="AU88" s="865"/>
      <c r="AX88" s="865"/>
    </row>
    <row r="89" spans="4:50" x14ac:dyDescent="0.25">
      <c r="D89" s="935"/>
      <c r="AS89" s="865"/>
      <c r="AT89" s="866"/>
      <c r="AU89" s="865"/>
      <c r="AX89" s="865"/>
    </row>
    <row r="90" spans="4:50" x14ac:dyDescent="0.25">
      <c r="D90" s="935"/>
      <c r="AS90" s="865"/>
      <c r="AT90" s="866"/>
      <c r="AU90" s="865"/>
      <c r="AX90" s="865"/>
    </row>
    <row r="91" spans="4:50" x14ac:dyDescent="0.25">
      <c r="D91" s="935"/>
      <c r="AS91" s="865"/>
      <c r="AT91" s="866"/>
      <c r="AU91" s="865"/>
      <c r="AX91" s="865"/>
    </row>
    <row r="92" spans="4:50" x14ac:dyDescent="0.25">
      <c r="D92" s="935"/>
      <c r="AS92" s="865"/>
      <c r="AT92" s="866"/>
      <c r="AU92" s="865"/>
      <c r="AX92" s="865"/>
    </row>
    <row r="93" spans="4:50" x14ac:dyDescent="0.25">
      <c r="D93" s="935"/>
      <c r="AS93" s="865"/>
      <c r="AT93" s="866"/>
      <c r="AU93" s="865"/>
      <c r="AX93" s="865"/>
    </row>
    <row r="94" spans="4:50" x14ac:dyDescent="0.25">
      <c r="D94" s="935"/>
      <c r="AS94" s="865"/>
      <c r="AT94" s="866"/>
      <c r="AU94" s="865"/>
      <c r="AX94" s="865"/>
    </row>
    <row r="95" spans="4:50" x14ac:dyDescent="0.25">
      <c r="D95" s="935"/>
      <c r="AS95" s="865"/>
      <c r="AT95" s="866"/>
      <c r="AU95" s="865"/>
      <c r="AX95" s="865"/>
    </row>
    <row r="96" spans="4:50" x14ac:dyDescent="0.25">
      <c r="D96" s="935"/>
      <c r="AS96" s="865"/>
      <c r="AT96" s="866"/>
      <c r="AU96" s="865"/>
      <c r="AX96" s="865"/>
    </row>
    <row r="97" spans="4:50" x14ac:dyDescent="0.25">
      <c r="D97" s="935"/>
      <c r="AS97" s="865"/>
      <c r="AT97" s="866"/>
      <c r="AU97" s="865"/>
      <c r="AX97" s="865"/>
    </row>
    <row r="98" spans="4:50" x14ac:dyDescent="0.25">
      <c r="D98" s="935"/>
      <c r="AS98" s="865"/>
      <c r="AT98" s="866"/>
      <c r="AU98" s="865"/>
      <c r="AX98" s="865"/>
    </row>
    <row r="99" spans="4:50" x14ac:dyDescent="0.25">
      <c r="D99" s="935"/>
      <c r="AS99" s="865"/>
      <c r="AT99" s="866"/>
      <c r="AU99" s="865"/>
      <c r="AX99" s="865"/>
    </row>
    <row r="100" spans="4:50" x14ac:dyDescent="0.25">
      <c r="D100" s="935"/>
      <c r="AS100" s="865"/>
      <c r="AT100" s="866"/>
      <c r="AU100" s="865"/>
      <c r="AX100" s="865"/>
    </row>
    <row r="101" spans="4:50" x14ac:dyDescent="0.25">
      <c r="D101" s="935"/>
      <c r="AS101" s="865"/>
      <c r="AT101" s="866"/>
      <c r="AU101" s="865"/>
      <c r="AX101" s="865"/>
    </row>
    <row r="102" spans="4:50" x14ac:dyDescent="0.25">
      <c r="D102" s="935"/>
      <c r="AS102" s="865"/>
      <c r="AT102" s="866"/>
      <c r="AU102" s="865"/>
      <c r="AX102" s="865"/>
    </row>
    <row r="103" spans="4:50" x14ac:dyDescent="0.25">
      <c r="D103" s="935"/>
      <c r="AS103" s="865"/>
      <c r="AT103" s="866"/>
      <c r="AU103" s="865"/>
      <c r="AX103" s="865"/>
    </row>
    <row r="104" spans="4:50" x14ac:dyDescent="0.25">
      <c r="D104" s="935"/>
      <c r="AS104" s="865"/>
      <c r="AT104" s="866"/>
      <c r="AU104" s="865"/>
      <c r="AX104" s="865"/>
    </row>
    <row r="105" spans="4:50" x14ac:dyDescent="0.25">
      <c r="D105" s="935"/>
      <c r="AS105" s="865"/>
      <c r="AT105" s="866"/>
      <c r="AU105" s="865"/>
      <c r="AX105" s="865"/>
    </row>
    <row r="106" spans="4:50" x14ac:dyDescent="0.25">
      <c r="D106" s="935"/>
      <c r="AS106" s="865"/>
      <c r="AT106" s="866"/>
      <c r="AU106" s="865"/>
      <c r="AX106" s="865"/>
    </row>
    <row r="107" spans="4:50" x14ac:dyDescent="0.25">
      <c r="D107" s="935"/>
      <c r="AS107" s="865"/>
      <c r="AT107" s="866"/>
      <c r="AU107" s="865"/>
      <c r="AX107" s="865"/>
    </row>
    <row r="108" spans="4:50" x14ac:dyDescent="0.25">
      <c r="D108" s="935"/>
      <c r="AS108" s="865"/>
      <c r="AT108" s="866"/>
      <c r="AU108" s="865"/>
      <c r="AX108" s="865"/>
    </row>
    <row r="109" spans="4:50" x14ac:dyDescent="0.25">
      <c r="D109" s="935"/>
      <c r="AS109" s="865"/>
      <c r="AT109" s="866"/>
      <c r="AU109" s="865"/>
      <c r="AX109" s="865"/>
    </row>
    <row r="110" spans="4:50" x14ac:dyDescent="0.25">
      <c r="D110" s="935"/>
      <c r="AS110" s="865"/>
      <c r="AT110" s="866"/>
      <c r="AU110" s="865"/>
      <c r="AX110" s="865"/>
    </row>
    <row r="111" spans="4:50" x14ac:dyDescent="0.25">
      <c r="D111" s="935"/>
      <c r="AS111" s="865"/>
      <c r="AT111" s="866"/>
      <c r="AU111" s="865"/>
      <c r="AX111" s="865"/>
    </row>
    <row r="112" spans="4:50" x14ac:dyDescent="0.25">
      <c r="D112" s="935"/>
      <c r="AS112" s="865"/>
      <c r="AT112" s="866"/>
      <c r="AU112" s="865"/>
      <c r="AX112" s="865"/>
    </row>
    <row r="113" spans="4:50" x14ac:dyDescent="0.25">
      <c r="D113" s="935"/>
      <c r="AS113" s="865"/>
      <c r="AT113" s="866"/>
      <c r="AU113" s="865"/>
      <c r="AX113" s="865"/>
    </row>
    <row r="114" spans="4:50" x14ac:dyDescent="0.25">
      <c r="D114" s="935"/>
      <c r="AS114" s="865"/>
      <c r="AT114" s="866"/>
      <c r="AU114" s="865"/>
      <c r="AX114" s="865"/>
    </row>
    <row r="115" spans="4:50" x14ac:dyDescent="0.25">
      <c r="D115" s="935"/>
      <c r="AS115" s="865"/>
      <c r="AT115" s="866"/>
      <c r="AU115" s="865"/>
      <c r="AX115" s="865"/>
    </row>
    <row r="116" spans="4:50" x14ac:dyDescent="0.25">
      <c r="D116" s="935"/>
      <c r="AS116" s="865"/>
      <c r="AT116" s="866"/>
      <c r="AU116" s="865"/>
      <c r="AX116" s="865"/>
    </row>
    <row r="117" spans="4:50" x14ac:dyDescent="0.25">
      <c r="D117" s="935"/>
      <c r="AS117" s="865"/>
      <c r="AT117" s="866"/>
      <c r="AU117" s="865"/>
      <c r="AX117" s="865"/>
    </row>
    <row r="118" spans="4:50" x14ac:dyDescent="0.25">
      <c r="D118" s="935"/>
      <c r="AS118" s="865"/>
      <c r="AT118" s="866"/>
      <c r="AU118" s="865"/>
      <c r="AX118" s="865"/>
    </row>
    <row r="119" spans="4:50" x14ac:dyDescent="0.25">
      <c r="D119" s="935"/>
      <c r="AS119" s="865"/>
      <c r="AT119" s="866"/>
      <c r="AU119" s="865"/>
      <c r="AX119" s="865"/>
    </row>
    <row r="120" spans="4:50" x14ac:dyDescent="0.25">
      <c r="D120" s="935"/>
      <c r="AS120" s="865"/>
      <c r="AT120" s="866"/>
      <c r="AU120" s="865"/>
      <c r="AX120" s="865"/>
    </row>
    <row r="121" spans="4:50" x14ac:dyDescent="0.25">
      <c r="D121" s="935"/>
      <c r="AS121" s="865"/>
      <c r="AT121" s="866"/>
      <c r="AU121" s="865"/>
      <c r="AX121" s="865"/>
    </row>
    <row r="122" spans="4:50" x14ac:dyDescent="0.25">
      <c r="D122" s="935"/>
      <c r="AS122" s="865"/>
      <c r="AT122" s="866"/>
      <c r="AU122" s="865"/>
      <c r="AX122" s="865"/>
    </row>
    <row r="123" spans="4:50" x14ac:dyDescent="0.25">
      <c r="D123" s="935"/>
      <c r="AS123" s="865"/>
      <c r="AT123" s="866"/>
      <c r="AU123" s="865"/>
      <c r="AX123" s="865"/>
    </row>
    <row r="124" spans="4:50" x14ac:dyDescent="0.25">
      <c r="D124" s="935"/>
      <c r="AS124" s="865"/>
      <c r="AT124" s="866"/>
      <c r="AU124" s="865"/>
      <c r="AX124" s="865"/>
    </row>
    <row r="125" spans="4:50" x14ac:dyDescent="0.25">
      <c r="D125" s="935"/>
      <c r="AS125" s="865"/>
      <c r="AT125" s="866"/>
      <c r="AU125" s="865"/>
      <c r="AX125" s="865"/>
    </row>
    <row r="126" spans="4:50" x14ac:dyDescent="0.25">
      <c r="D126" s="935"/>
      <c r="AS126" s="865"/>
      <c r="AT126" s="866"/>
      <c r="AU126" s="865"/>
      <c r="AX126" s="865"/>
    </row>
    <row r="127" spans="4:50" x14ac:dyDescent="0.25">
      <c r="D127" s="935"/>
      <c r="AS127" s="865"/>
      <c r="AT127" s="866"/>
      <c r="AU127" s="865"/>
      <c r="AX127" s="865"/>
    </row>
    <row r="128" spans="4:50" x14ac:dyDescent="0.25">
      <c r="D128" s="935"/>
      <c r="AS128" s="865"/>
      <c r="AT128" s="866"/>
      <c r="AU128" s="865"/>
      <c r="AX128" s="865"/>
    </row>
    <row r="129" spans="4:50" x14ac:dyDescent="0.25">
      <c r="D129" s="935"/>
      <c r="AS129" s="865"/>
      <c r="AT129" s="866"/>
      <c r="AU129" s="865"/>
      <c r="AX129" s="865"/>
    </row>
    <row r="130" spans="4:50" x14ac:dyDescent="0.25">
      <c r="D130" s="935"/>
      <c r="AS130" s="865"/>
      <c r="AT130" s="866"/>
      <c r="AU130" s="865"/>
      <c r="AX130" s="865"/>
    </row>
    <row r="131" spans="4:50" x14ac:dyDescent="0.25">
      <c r="D131" s="935"/>
      <c r="AS131" s="865"/>
      <c r="AT131" s="866"/>
      <c r="AU131" s="865"/>
      <c r="AX131" s="865"/>
    </row>
    <row r="132" spans="4:50" x14ac:dyDescent="0.25">
      <c r="D132" s="935"/>
      <c r="AS132" s="865"/>
      <c r="AT132" s="866"/>
      <c r="AU132" s="865"/>
      <c r="AX132" s="865"/>
    </row>
    <row r="133" spans="4:50" x14ac:dyDescent="0.25">
      <c r="D133" s="935"/>
      <c r="AS133" s="865"/>
      <c r="AT133" s="866"/>
      <c r="AU133" s="865"/>
      <c r="AX133" s="865"/>
    </row>
    <row r="134" spans="4:50" x14ac:dyDescent="0.25">
      <c r="D134" s="935"/>
      <c r="AS134" s="865"/>
      <c r="AT134" s="866"/>
      <c r="AU134" s="865"/>
      <c r="AX134" s="865"/>
    </row>
    <row r="135" spans="4:50" x14ac:dyDescent="0.25">
      <c r="D135" s="935"/>
      <c r="AS135" s="865"/>
      <c r="AT135" s="866"/>
      <c r="AU135" s="865"/>
      <c r="AX135" s="865"/>
    </row>
    <row r="136" spans="4:50" x14ac:dyDescent="0.25">
      <c r="D136" s="935"/>
      <c r="AS136" s="865"/>
      <c r="AT136" s="866"/>
      <c r="AU136" s="865"/>
      <c r="AX136" s="865"/>
    </row>
    <row r="137" spans="4:50" x14ac:dyDescent="0.25">
      <c r="D137" s="935"/>
      <c r="AS137" s="865"/>
      <c r="AT137" s="866"/>
      <c r="AU137" s="865"/>
      <c r="AX137" s="865"/>
    </row>
    <row r="138" spans="4:50" x14ac:dyDescent="0.25">
      <c r="D138" s="935"/>
      <c r="AS138" s="865"/>
      <c r="AT138" s="866"/>
      <c r="AU138" s="865"/>
      <c r="AX138" s="865"/>
    </row>
    <row r="139" spans="4:50" x14ac:dyDescent="0.25">
      <c r="D139" s="935"/>
      <c r="AS139" s="865"/>
      <c r="AT139" s="866"/>
      <c r="AU139" s="865"/>
      <c r="AX139" s="865"/>
    </row>
    <row r="140" spans="4:50" x14ac:dyDescent="0.25">
      <c r="D140" s="935"/>
      <c r="AS140" s="865"/>
      <c r="AT140" s="866"/>
      <c r="AU140" s="865"/>
      <c r="AX140" s="865"/>
    </row>
    <row r="141" spans="4:50" x14ac:dyDescent="0.25">
      <c r="D141" s="935"/>
      <c r="AS141" s="865"/>
      <c r="AT141" s="866"/>
      <c r="AU141" s="865"/>
      <c r="AX141" s="865"/>
    </row>
    <row r="142" spans="4:50" x14ac:dyDescent="0.25">
      <c r="D142" s="935"/>
      <c r="AS142" s="865"/>
      <c r="AT142" s="866"/>
      <c r="AU142" s="865"/>
      <c r="AX142" s="865"/>
    </row>
    <row r="143" spans="4:50" x14ac:dyDescent="0.25">
      <c r="D143" s="935"/>
      <c r="AS143" s="865"/>
      <c r="AT143" s="866"/>
      <c r="AU143" s="865"/>
      <c r="AX143" s="865"/>
    </row>
    <row r="144" spans="4:50" x14ac:dyDescent="0.25">
      <c r="D144" s="935"/>
      <c r="AS144" s="865"/>
      <c r="AT144" s="866"/>
      <c r="AU144" s="865"/>
      <c r="AX144" s="865"/>
    </row>
    <row r="145" spans="4:50" x14ac:dyDescent="0.25">
      <c r="D145" s="935"/>
      <c r="AS145" s="865"/>
      <c r="AT145" s="866"/>
      <c r="AU145" s="865"/>
      <c r="AX145" s="865"/>
    </row>
    <row r="146" spans="4:50" x14ac:dyDescent="0.25">
      <c r="D146" s="935"/>
      <c r="AS146" s="865"/>
      <c r="AT146" s="866"/>
      <c r="AU146" s="865"/>
      <c r="AX146" s="865"/>
    </row>
    <row r="147" spans="4:50" x14ac:dyDescent="0.25">
      <c r="D147" s="935"/>
      <c r="AS147" s="865"/>
      <c r="AT147" s="866"/>
      <c r="AU147" s="865"/>
      <c r="AX147" s="865"/>
    </row>
    <row r="148" spans="4:50" x14ac:dyDescent="0.25">
      <c r="D148" s="935"/>
      <c r="AS148" s="865"/>
      <c r="AT148" s="866"/>
      <c r="AU148" s="865"/>
      <c r="AX148" s="865"/>
    </row>
    <row r="149" spans="4:50" x14ac:dyDescent="0.25">
      <c r="D149" s="935"/>
      <c r="AS149" s="865"/>
      <c r="AT149" s="866"/>
      <c r="AU149" s="865"/>
      <c r="AX149" s="865"/>
    </row>
    <row r="150" spans="4:50" x14ac:dyDescent="0.25">
      <c r="D150" s="935"/>
      <c r="AS150" s="865"/>
      <c r="AT150" s="866"/>
      <c r="AU150" s="865"/>
      <c r="AX150" s="865"/>
    </row>
    <row r="151" spans="4:50" x14ac:dyDescent="0.25">
      <c r="D151" s="935"/>
      <c r="AS151" s="865"/>
      <c r="AT151" s="866"/>
      <c r="AU151" s="865"/>
      <c r="AX151" s="865"/>
    </row>
    <row r="152" spans="4:50" x14ac:dyDescent="0.25">
      <c r="D152" s="935"/>
      <c r="AS152" s="865"/>
      <c r="AT152" s="866"/>
      <c r="AU152" s="865"/>
      <c r="AX152" s="865"/>
    </row>
    <row r="153" spans="4:50" x14ac:dyDescent="0.25">
      <c r="D153" s="935"/>
      <c r="AS153" s="865"/>
      <c r="AT153" s="866"/>
      <c r="AU153" s="865"/>
      <c r="AX153" s="865"/>
    </row>
    <row r="154" spans="4:50" x14ac:dyDescent="0.25">
      <c r="D154" s="935"/>
      <c r="AS154" s="865"/>
      <c r="AT154" s="866"/>
      <c r="AU154" s="865"/>
      <c r="AX154" s="865"/>
    </row>
    <row r="155" spans="4:50" x14ac:dyDescent="0.25">
      <c r="D155" s="935"/>
      <c r="AS155" s="865"/>
      <c r="AT155" s="866"/>
      <c r="AU155" s="865"/>
      <c r="AX155" s="865"/>
    </row>
    <row r="156" spans="4:50" x14ac:dyDescent="0.25">
      <c r="D156" s="935"/>
      <c r="AS156" s="865"/>
      <c r="AT156" s="866"/>
      <c r="AU156" s="865"/>
      <c r="AX156" s="865"/>
    </row>
    <row r="157" spans="4:50" x14ac:dyDescent="0.25">
      <c r="D157" s="935"/>
      <c r="AS157" s="865"/>
      <c r="AT157" s="866"/>
      <c r="AU157" s="865"/>
      <c r="AX157" s="865"/>
    </row>
    <row r="158" spans="4:50" x14ac:dyDescent="0.25">
      <c r="D158" s="935"/>
      <c r="AS158" s="865"/>
      <c r="AT158" s="866"/>
      <c r="AU158" s="865"/>
      <c r="AX158" s="865"/>
    </row>
    <row r="159" spans="4:50" x14ac:dyDescent="0.25">
      <c r="D159" s="935"/>
      <c r="AS159" s="865"/>
      <c r="AT159" s="866"/>
      <c r="AU159" s="865"/>
      <c r="AX159" s="865"/>
    </row>
    <row r="160" spans="4:50" x14ac:dyDescent="0.25">
      <c r="D160" s="935"/>
      <c r="AS160" s="865"/>
      <c r="AT160" s="866"/>
      <c r="AU160" s="865"/>
      <c r="AX160" s="865"/>
    </row>
    <row r="161" spans="4:50" x14ac:dyDescent="0.25">
      <c r="D161" s="935"/>
      <c r="AS161" s="865"/>
      <c r="AT161" s="866"/>
      <c r="AU161" s="865"/>
      <c r="AX161" s="865"/>
    </row>
    <row r="162" spans="4:50" x14ac:dyDescent="0.25">
      <c r="D162" s="935"/>
      <c r="AS162" s="865"/>
      <c r="AT162" s="866"/>
      <c r="AU162" s="865"/>
      <c r="AX162" s="865"/>
    </row>
    <row r="163" spans="4:50" x14ac:dyDescent="0.25">
      <c r="D163" s="935"/>
      <c r="AS163" s="865"/>
      <c r="AT163" s="866"/>
      <c r="AU163" s="865"/>
      <c r="AX163" s="865"/>
    </row>
    <row r="164" spans="4:50" x14ac:dyDescent="0.25">
      <c r="D164" s="935"/>
      <c r="AS164" s="865"/>
      <c r="AT164" s="866"/>
      <c r="AU164" s="865"/>
      <c r="AX164" s="865"/>
    </row>
    <row r="165" spans="4:50" x14ac:dyDescent="0.25">
      <c r="D165" s="935"/>
      <c r="AS165" s="865"/>
      <c r="AT165" s="866"/>
      <c r="AU165" s="865"/>
      <c r="AX165" s="865"/>
    </row>
    <row r="166" spans="4:50" x14ac:dyDescent="0.25">
      <c r="D166" s="935"/>
      <c r="AS166" s="865"/>
      <c r="AT166" s="866"/>
      <c r="AU166" s="865"/>
      <c r="AX166" s="865"/>
    </row>
    <row r="167" spans="4:50" x14ac:dyDescent="0.25">
      <c r="D167" s="935"/>
      <c r="AS167" s="865"/>
      <c r="AT167" s="866"/>
      <c r="AU167" s="865"/>
      <c r="AX167" s="865"/>
    </row>
    <row r="168" spans="4:50" x14ac:dyDescent="0.25">
      <c r="D168" s="935"/>
      <c r="AS168" s="865"/>
      <c r="AT168" s="866"/>
      <c r="AU168" s="865"/>
      <c r="AX168" s="865"/>
    </row>
    <row r="169" spans="4:50" x14ac:dyDescent="0.25">
      <c r="D169" s="935"/>
      <c r="AS169" s="865"/>
      <c r="AT169" s="866"/>
      <c r="AU169" s="865"/>
      <c r="AX169" s="865"/>
    </row>
    <row r="170" spans="4:50" x14ac:dyDescent="0.25">
      <c r="D170" s="935"/>
      <c r="AS170" s="865"/>
      <c r="AT170" s="866"/>
      <c r="AU170" s="865"/>
      <c r="AX170" s="865"/>
    </row>
    <row r="171" spans="4:50" x14ac:dyDescent="0.25">
      <c r="D171" s="935"/>
      <c r="AS171" s="865"/>
      <c r="AT171" s="866"/>
      <c r="AU171" s="865"/>
      <c r="AX171" s="865"/>
    </row>
    <row r="172" spans="4:50" x14ac:dyDescent="0.25">
      <c r="D172" s="935"/>
      <c r="AS172" s="865"/>
      <c r="AT172" s="866"/>
      <c r="AU172" s="865"/>
      <c r="AX172" s="865"/>
    </row>
    <row r="173" spans="4:50" x14ac:dyDescent="0.25">
      <c r="D173" s="935"/>
      <c r="AS173" s="865"/>
      <c r="AT173" s="866"/>
      <c r="AU173" s="865"/>
      <c r="AX173" s="865"/>
    </row>
    <row r="174" spans="4:50" x14ac:dyDescent="0.25">
      <c r="D174" s="935"/>
      <c r="AS174" s="865"/>
      <c r="AT174" s="866"/>
      <c r="AU174" s="865"/>
      <c r="AX174" s="865"/>
    </row>
    <row r="175" spans="4:50" x14ac:dyDescent="0.25">
      <c r="D175" s="935"/>
      <c r="AS175" s="865"/>
      <c r="AT175" s="866"/>
      <c r="AU175" s="865"/>
      <c r="AX175" s="865"/>
    </row>
    <row r="176" spans="4:50" x14ac:dyDescent="0.25">
      <c r="D176" s="935"/>
      <c r="AS176" s="865"/>
      <c r="AT176" s="866"/>
      <c r="AU176" s="865"/>
      <c r="AX176" s="865"/>
    </row>
    <row r="177" spans="4:50" x14ac:dyDescent="0.25">
      <c r="D177" s="935"/>
      <c r="AS177" s="865"/>
      <c r="AT177" s="866"/>
      <c r="AU177" s="865"/>
      <c r="AX177" s="865"/>
    </row>
    <row r="178" spans="4:50" x14ac:dyDescent="0.25">
      <c r="D178" s="935"/>
      <c r="AS178" s="865"/>
      <c r="AT178" s="866"/>
      <c r="AU178" s="865"/>
      <c r="AX178" s="865"/>
    </row>
    <row r="179" spans="4:50" x14ac:dyDescent="0.25">
      <c r="D179" s="935"/>
      <c r="AS179" s="865"/>
      <c r="AT179" s="866"/>
      <c r="AU179" s="865"/>
      <c r="AX179" s="865"/>
    </row>
    <row r="180" spans="4:50" x14ac:dyDescent="0.25">
      <c r="D180" s="935"/>
      <c r="AS180" s="865"/>
      <c r="AT180" s="866"/>
      <c r="AU180" s="865"/>
      <c r="AX180" s="865"/>
    </row>
    <row r="181" spans="4:50" x14ac:dyDescent="0.25">
      <c r="D181" s="935"/>
      <c r="AS181" s="865"/>
      <c r="AT181" s="866"/>
      <c r="AU181" s="865"/>
      <c r="AX181" s="865"/>
    </row>
    <row r="182" spans="4:50" x14ac:dyDescent="0.25">
      <c r="D182" s="935"/>
      <c r="AS182" s="865"/>
      <c r="AT182" s="866"/>
      <c r="AU182" s="865"/>
      <c r="AX182" s="865"/>
    </row>
    <row r="183" spans="4:50" x14ac:dyDescent="0.25">
      <c r="D183" s="935"/>
      <c r="AS183" s="865"/>
      <c r="AT183" s="866"/>
      <c r="AU183" s="865"/>
      <c r="AX183" s="865"/>
    </row>
    <row r="184" spans="4:50" x14ac:dyDescent="0.25">
      <c r="D184" s="935"/>
      <c r="AS184" s="865"/>
      <c r="AT184" s="866"/>
      <c r="AU184" s="865"/>
      <c r="AX184" s="865"/>
    </row>
    <row r="185" spans="4:50" x14ac:dyDescent="0.25">
      <c r="D185" s="935"/>
      <c r="AS185" s="865"/>
      <c r="AT185" s="866"/>
      <c r="AU185" s="865"/>
      <c r="AX185" s="865"/>
    </row>
    <row r="186" spans="4:50" x14ac:dyDescent="0.25">
      <c r="D186" s="935"/>
      <c r="AS186" s="865"/>
      <c r="AT186" s="866"/>
      <c r="AU186" s="865"/>
      <c r="AX186" s="865"/>
    </row>
    <row r="187" spans="4:50" x14ac:dyDescent="0.25">
      <c r="D187" s="935"/>
      <c r="AS187" s="865"/>
      <c r="AT187" s="866"/>
      <c r="AU187" s="865"/>
      <c r="AX187" s="865"/>
    </row>
    <row r="188" spans="4:50" x14ac:dyDescent="0.25">
      <c r="D188" s="935"/>
      <c r="AS188" s="865"/>
      <c r="AT188" s="866"/>
      <c r="AU188" s="865"/>
      <c r="AX188" s="865"/>
    </row>
    <row r="189" spans="4:50" x14ac:dyDescent="0.25">
      <c r="D189" s="935"/>
      <c r="AS189" s="865"/>
      <c r="AT189" s="866"/>
      <c r="AU189" s="865"/>
      <c r="AX189" s="865"/>
    </row>
    <row r="190" spans="4:50" x14ac:dyDescent="0.25">
      <c r="D190" s="935"/>
      <c r="AS190" s="865"/>
      <c r="AT190" s="866"/>
      <c r="AU190" s="865"/>
      <c r="AX190" s="865"/>
    </row>
    <row r="191" spans="4:50" x14ac:dyDescent="0.25">
      <c r="D191" s="935"/>
      <c r="AS191" s="865"/>
      <c r="AT191" s="866"/>
      <c r="AU191" s="865"/>
      <c r="AX191" s="865"/>
    </row>
    <row r="192" spans="4:50" x14ac:dyDescent="0.25">
      <c r="D192" s="935"/>
      <c r="AS192" s="865"/>
      <c r="AT192" s="866"/>
      <c r="AU192" s="865"/>
      <c r="AX192" s="865"/>
    </row>
    <row r="193" spans="4:50" x14ac:dyDescent="0.25">
      <c r="D193" s="935"/>
      <c r="AS193" s="865"/>
      <c r="AT193" s="866"/>
      <c r="AU193" s="865"/>
      <c r="AX193" s="865"/>
    </row>
    <row r="194" spans="4:50" x14ac:dyDescent="0.25">
      <c r="D194" s="935"/>
      <c r="AS194" s="865"/>
      <c r="AT194" s="866"/>
      <c r="AU194" s="865"/>
      <c r="AX194" s="865"/>
    </row>
    <row r="195" spans="4:50" x14ac:dyDescent="0.25">
      <c r="D195" s="935"/>
      <c r="AS195" s="865"/>
      <c r="AT195" s="866"/>
      <c r="AU195" s="865"/>
      <c r="AX195" s="865"/>
    </row>
    <row r="196" spans="4:50" x14ac:dyDescent="0.25">
      <c r="D196" s="935"/>
      <c r="AS196" s="865"/>
      <c r="AT196" s="866"/>
      <c r="AU196" s="865"/>
      <c r="AX196" s="865"/>
    </row>
    <row r="197" spans="4:50" x14ac:dyDescent="0.25">
      <c r="D197" s="935"/>
      <c r="AS197" s="865"/>
      <c r="AT197" s="866"/>
      <c r="AU197" s="865"/>
      <c r="AX197" s="865"/>
    </row>
    <row r="198" spans="4:50" x14ac:dyDescent="0.25">
      <c r="D198" s="935"/>
      <c r="AS198" s="865"/>
      <c r="AT198" s="866"/>
      <c r="AU198" s="865"/>
      <c r="AX198" s="865"/>
    </row>
    <row r="199" spans="4:50" x14ac:dyDescent="0.25">
      <c r="D199" s="935"/>
      <c r="AS199" s="865"/>
      <c r="AT199" s="866"/>
      <c r="AU199" s="865"/>
      <c r="AX199" s="865"/>
    </row>
    <row r="200" spans="4:50" x14ac:dyDescent="0.25">
      <c r="D200" s="935"/>
      <c r="AS200" s="865"/>
      <c r="AT200" s="866"/>
      <c r="AU200" s="865"/>
      <c r="AX200" s="865"/>
    </row>
    <row r="201" spans="4:50" x14ac:dyDescent="0.25">
      <c r="D201" s="935"/>
      <c r="AS201" s="865"/>
      <c r="AT201" s="866"/>
      <c r="AU201" s="865"/>
      <c r="AX201" s="865"/>
    </row>
    <row r="202" spans="4:50" x14ac:dyDescent="0.25">
      <c r="D202" s="935"/>
      <c r="AS202" s="865"/>
      <c r="AT202" s="866"/>
      <c r="AU202" s="865"/>
      <c r="AX202" s="865"/>
    </row>
    <row r="203" spans="4:50" x14ac:dyDescent="0.25">
      <c r="D203" s="935"/>
      <c r="AS203" s="865"/>
      <c r="AT203" s="866"/>
      <c r="AU203" s="865"/>
      <c r="AX203" s="865"/>
    </row>
    <row r="204" spans="4:50" x14ac:dyDescent="0.25">
      <c r="D204" s="935"/>
      <c r="AS204" s="865"/>
      <c r="AT204" s="866"/>
      <c r="AU204" s="865"/>
      <c r="AX204" s="865"/>
    </row>
    <row r="205" spans="4:50" x14ac:dyDescent="0.25">
      <c r="D205" s="935"/>
      <c r="AS205" s="865"/>
      <c r="AT205" s="866"/>
      <c r="AU205" s="865"/>
      <c r="AX205" s="865"/>
    </row>
    <row r="206" spans="4:50" x14ac:dyDescent="0.25">
      <c r="D206" s="935"/>
      <c r="AS206" s="865"/>
      <c r="AT206" s="866"/>
      <c r="AU206" s="865"/>
      <c r="AX206" s="865"/>
    </row>
    <row r="207" spans="4:50" x14ac:dyDescent="0.25">
      <c r="D207" s="935"/>
      <c r="AS207" s="865"/>
      <c r="AT207" s="866"/>
      <c r="AU207" s="865"/>
      <c r="AX207" s="865"/>
    </row>
    <row r="208" spans="4:50" x14ac:dyDescent="0.25">
      <c r="D208" s="935"/>
      <c r="AS208" s="865"/>
      <c r="AT208" s="866"/>
      <c r="AU208" s="865"/>
      <c r="AX208" s="865"/>
    </row>
    <row r="209" spans="4:50" x14ac:dyDescent="0.25">
      <c r="D209" s="935"/>
      <c r="AS209" s="865"/>
      <c r="AT209" s="866"/>
      <c r="AU209" s="865"/>
      <c r="AX209" s="865"/>
    </row>
    <row r="210" spans="4:50" x14ac:dyDescent="0.25">
      <c r="D210" s="935"/>
      <c r="AS210" s="865"/>
      <c r="AT210" s="866"/>
      <c r="AU210" s="865"/>
      <c r="AX210" s="865"/>
    </row>
    <row r="211" spans="4:50" x14ac:dyDescent="0.25">
      <c r="D211" s="935"/>
      <c r="AS211" s="865"/>
      <c r="AT211" s="866"/>
      <c r="AU211" s="865"/>
      <c r="AX211" s="865"/>
    </row>
    <row r="212" spans="4:50" x14ac:dyDescent="0.25">
      <c r="D212" s="935"/>
      <c r="AS212" s="865"/>
      <c r="AT212" s="866"/>
      <c r="AU212" s="865"/>
      <c r="AX212" s="865"/>
    </row>
    <row r="213" spans="4:50" x14ac:dyDescent="0.25">
      <c r="D213" s="935"/>
      <c r="AS213" s="865"/>
      <c r="AT213" s="866"/>
      <c r="AU213" s="865"/>
      <c r="AX213" s="865"/>
    </row>
    <row r="214" spans="4:50" x14ac:dyDescent="0.25">
      <c r="D214" s="935"/>
      <c r="AS214" s="865"/>
      <c r="AT214" s="866"/>
      <c r="AU214" s="865"/>
      <c r="AX214" s="865"/>
    </row>
    <row r="215" spans="4:50" x14ac:dyDescent="0.25">
      <c r="D215" s="935"/>
      <c r="AS215" s="865"/>
      <c r="AT215" s="866"/>
      <c r="AU215" s="865"/>
      <c r="AX215" s="865"/>
    </row>
    <row r="216" spans="4:50" x14ac:dyDescent="0.25">
      <c r="D216" s="935"/>
      <c r="AS216" s="865"/>
      <c r="AT216" s="866"/>
      <c r="AU216" s="865"/>
      <c r="AX216" s="865"/>
    </row>
    <row r="217" spans="4:50" x14ac:dyDescent="0.25">
      <c r="D217" s="935"/>
      <c r="AS217" s="865"/>
      <c r="AT217" s="866"/>
      <c r="AU217" s="865"/>
      <c r="AX217" s="865"/>
    </row>
    <row r="218" spans="4:50" x14ac:dyDescent="0.25">
      <c r="D218" s="935"/>
      <c r="AS218" s="865"/>
      <c r="AT218" s="866"/>
      <c r="AU218" s="865"/>
      <c r="AX218" s="865"/>
    </row>
    <row r="219" spans="4:50" x14ac:dyDescent="0.25">
      <c r="D219" s="935"/>
      <c r="AS219" s="865"/>
      <c r="AT219" s="866"/>
      <c r="AU219" s="865"/>
      <c r="AX219" s="865"/>
    </row>
    <row r="220" spans="4:50" x14ac:dyDescent="0.25">
      <c r="D220" s="935"/>
      <c r="AS220" s="865"/>
      <c r="AT220" s="866"/>
      <c r="AU220" s="865"/>
      <c r="AX220" s="865"/>
    </row>
    <row r="221" spans="4:50" x14ac:dyDescent="0.25">
      <c r="D221" s="935"/>
      <c r="AS221" s="865"/>
      <c r="AT221" s="866"/>
      <c r="AU221" s="865"/>
      <c r="AX221" s="865"/>
    </row>
    <row r="222" spans="4:50" x14ac:dyDescent="0.25">
      <c r="D222" s="935"/>
      <c r="AS222" s="865"/>
      <c r="AT222" s="866"/>
      <c r="AU222" s="865"/>
      <c r="AX222" s="865"/>
    </row>
    <row r="223" spans="4:50" x14ac:dyDescent="0.25">
      <c r="D223" s="935"/>
      <c r="AS223" s="865"/>
      <c r="AT223" s="866"/>
      <c r="AU223" s="865"/>
      <c r="AX223" s="865"/>
    </row>
    <row r="224" spans="4:50" x14ac:dyDescent="0.25">
      <c r="D224" s="935"/>
      <c r="AS224" s="865"/>
      <c r="AT224" s="866"/>
      <c r="AU224" s="865"/>
      <c r="AX224" s="865"/>
    </row>
    <row r="225" spans="4:50" x14ac:dyDescent="0.25">
      <c r="D225" s="935"/>
      <c r="AS225" s="865"/>
      <c r="AT225" s="866"/>
      <c r="AU225" s="865"/>
      <c r="AX225" s="865"/>
    </row>
    <row r="226" spans="4:50" x14ac:dyDescent="0.25">
      <c r="D226" s="935"/>
      <c r="AS226" s="865"/>
      <c r="AT226" s="866"/>
      <c r="AU226" s="865"/>
      <c r="AX226" s="865"/>
    </row>
    <row r="227" spans="4:50" x14ac:dyDescent="0.25">
      <c r="D227" s="935"/>
      <c r="AS227" s="865"/>
      <c r="AT227" s="866"/>
      <c r="AU227" s="865"/>
      <c r="AX227" s="865"/>
    </row>
    <row r="228" spans="4:50" x14ac:dyDescent="0.25">
      <c r="D228" s="935"/>
      <c r="AS228" s="865"/>
      <c r="AT228" s="866"/>
      <c r="AU228" s="865"/>
      <c r="AX228" s="865"/>
    </row>
    <row r="229" spans="4:50" x14ac:dyDescent="0.25">
      <c r="D229" s="935"/>
      <c r="AS229" s="865"/>
      <c r="AT229" s="866"/>
      <c r="AU229" s="865"/>
      <c r="AX229" s="865"/>
    </row>
    <row r="230" spans="4:50" x14ac:dyDescent="0.25">
      <c r="D230" s="935"/>
      <c r="AS230" s="865"/>
      <c r="AT230" s="866"/>
      <c r="AU230" s="865"/>
      <c r="AX230" s="865"/>
    </row>
    <row r="231" spans="4:50" x14ac:dyDescent="0.25">
      <c r="D231" s="935"/>
      <c r="AS231" s="865"/>
      <c r="AT231" s="866"/>
      <c r="AU231" s="865"/>
      <c r="AX231" s="865"/>
    </row>
    <row r="232" spans="4:50" x14ac:dyDescent="0.25">
      <c r="D232" s="935"/>
      <c r="AS232" s="865"/>
      <c r="AT232" s="866"/>
      <c r="AU232" s="865"/>
      <c r="AX232" s="865"/>
    </row>
    <row r="233" spans="4:50" x14ac:dyDescent="0.25">
      <c r="D233" s="935"/>
      <c r="AS233" s="865"/>
      <c r="AT233" s="866"/>
      <c r="AU233" s="865"/>
      <c r="AX233" s="865"/>
    </row>
    <row r="234" spans="4:50" x14ac:dyDescent="0.25">
      <c r="D234" s="935"/>
      <c r="AS234" s="865"/>
      <c r="AT234" s="866"/>
      <c r="AU234" s="865"/>
      <c r="AX234" s="865"/>
    </row>
    <row r="235" spans="4:50" x14ac:dyDescent="0.25">
      <c r="D235" s="935"/>
      <c r="AS235" s="865"/>
      <c r="AT235" s="866"/>
      <c r="AU235" s="865"/>
      <c r="AX235" s="865"/>
    </row>
    <row r="236" spans="4:50" x14ac:dyDescent="0.25">
      <c r="D236" s="935"/>
      <c r="AS236" s="865"/>
      <c r="AT236" s="866"/>
      <c r="AU236" s="865"/>
      <c r="AX236" s="865"/>
    </row>
    <row r="237" spans="4:50" x14ac:dyDescent="0.25">
      <c r="D237" s="935"/>
      <c r="AS237" s="865"/>
      <c r="AT237" s="866"/>
      <c r="AU237" s="865"/>
      <c r="AX237" s="865"/>
    </row>
    <row r="238" spans="4:50" x14ac:dyDescent="0.25">
      <c r="D238" s="935"/>
      <c r="AS238" s="865"/>
      <c r="AT238" s="866"/>
      <c r="AU238" s="865"/>
      <c r="AX238" s="865"/>
    </row>
    <row r="239" spans="4:50" x14ac:dyDescent="0.25">
      <c r="D239" s="935"/>
      <c r="AS239" s="865"/>
      <c r="AT239" s="866"/>
      <c r="AU239" s="865"/>
      <c r="AX239" s="865"/>
    </row>
    <row r="240" spans="4:50" x14ac:dyDescent="0.25">
      <c r="D240" s="935"/>
      <c r="AS240" s="865"/>
      <c r="AT240" s="866"/>
      <c r="AU240" s="865"/>
      <c r="AX240" s="865"/>
    </row>
    <row r="241" spans="4:50" x14ac:dyDescent="0.25">
      <c r="D241" s="935"/>
      <c r="AS241" s="865"/>
      <c r="AT241" s="866"/>
      <c r="AU241" s="865"/>
      <c r="AX241" s="865"/>
    </row>
    <row r="242" spans="4:50" x14ac:dyDescent="0.25">
      <c r="D242" s="935"/>
      <c r="AS242" s="865"/>
      <c r="AT242" s="866"/>
      <c r="AU242" s="865"/>
      <c r="AX242" s="865"/>
    </row>
    <row r="243" spans="4:50" x14ac:dyDescent="0.25">
      <c r="D243" s="935"/>
      <c r="AS243" s="865"/>
      <c r="AT243" s="866"/>
      <c r="AU243" s="865"/>
      <c r="AX243" s="865"/>
    </row>
    <row r="244" spans="4:50" x14ac:dyDescent="0.25">
      <c r="D244" s="935"/>
      <c r="AS244" s="865"/>
      <c r="AT244" s="866"/>
      <c r="AU244" s="865"/>
      <c r="AX244" s="865"/>
    </row>
    <row r="245" spans="4:50" x14ac:dyDescent="0.25">
      <c r="D245" s="935"/>
      <c r="AS245" s="865"/>
      <c r="AT245" s="866"/>
      <c r="AU245" s="865"/>
      <c r="AX245" s="865"/>
    </row>
    <row r="246" spans="4:50" x14ac:dyDescent="0.25">
      <c r="D246" s="935"/>
      <c r="AS246" s="865"/>
      <c r="AT246" s="866"/>
      <c r="AU246" s="865"/>
      <c r="AX246" s="865"/>
    </row>
    <row r="247" spans="4:50" x14ac:dyDescent="0.25">
      <c r="D247" s="935"/>
      <c r="AS247" s="865"/>
      <c r="AT247" s="866"/>
      <c r="AU247" s="865"/>
      <c r="AX247" s="865"/>
    </row>
    <row r="248" spans="4:50" x14ac:dyDescent="0.25">
      <c r="D248" s="935"/>
      <c r="AS248" s="865"/>
      <c r="AT248" s="866"/>
      <c r="AU248" s="865"/>
      <c r="AX248" s="865"/>
    </row>
    <row r="249" spans="4:50" x14ac:dyDescent="0.25">
      <c r="D249" s="935"/>
      <c r="AS249" s="865"/>
      <c r="AT249" s="866"/>
      <c r="AU249" s="865"/>
      <c r="AX249" s="865"/>
    </row>
    <row r="250" spans="4:50" x14ac:dyDescent="0.25">
      <c r="D250" s="935"/>
      <c r="AS250" s="865"/>
      <c r="AT250" s="866"/>
      <c r="AU250" s="865"/>
      <c r="AX250" s="865"/>
    </row>
    <row r="251" spans="4:50" x14ac:dyDescent="0.25">
      <c r="D251" s="935"/>
      <c r="AS251" s="865"/>
      <c r="AT251" s="866"/>
      <c r="AU251" s="865"/>
      <c r="AX251" s="865"/>
    </row>
    <row r="252" spans="4:50" x14ac:dyDescent="0.25">
      <c r="D252" s="935"/>
      <c r="AS252" s="865"/>
      <c r="AT252" s="866"/>
      <c r="AU252" s="865"/>
      <c r="AX252" s="865"/>
    </row>
    <row r="253" spans="4:50" x14ac:dyDescent="0.25">
      <c r="D253" s="935"/>
      <c r="AS253" s="865"/>
      <c r="AT253" s="866"/>
      <c r="AU253" s="865"/>
      <c r="AX253" s="865"/>
    </row>
    <row r="254" spans="4:50" x14ac:dyDescent="0.25">
      <c r="D254" s="935"/>
      <c r="AS254" s="865"/>
      <c r="AT254" s="866"/>
      <c r="AU254" s="865"/>
      <c r="AX254" s="865"/>
    </row>
    <row r="255" spans="4:50" x14ac:dyDescent="0.25">
      <c r="D255" s="935"/>
      <c r="AS255" s="865"/>
      <c r="AT255" s="866"/>
      <c r="AU255" s="865"/>
      <c r="AX255" s="865"/>
    </row>
    <row r="256" spans="4:50" x14ac:dyDescent="0.25">
      <c r="D256" s="935"/>
      <c r="AS256" s="865"/>
      <c r="AT256" s="866"/>
      <c r="AU256" s="865"/>
      <c r="AX256" s="865"/>
    </row>
    <row r="257" spans="4:50" x14ac:dyDescent="0.25">
      <c r="D257" s="935"/>
      <c r="AS257" s="865"/>
      <c r="AT257" s="866"/>
      <c r="AU257" s="865"/>
      <c r="AX257" s="865"/>
    </row>
    <row r="258" spans="4:50" x14ac:dyDescent="0.25">
      <c r="D258" s="935"/>
      <c r="AS258" s="865"/>
      <c r="AT258" s="866"/>
      <c r="AU258" s="865"/>
      <c r="AX258" s="865"/>
    </row>
    <row r="259" spans="4:50" x14ac:dyDescent="0.25">
      <c r="D259" s="935"/>
      <c r="AS259" s="865"/>
      <c r="AT259" s="866"/>
      <c r="AU259" s="865"/>
      <c r="AX259" s="865"/>
    </row>
    <row r="260" spans="4:50" x14ac:dyDescent="0.25">
      <c r="D260" s="935"/>
      <c r="AS260" s="865"/>
      <c r="AT260" s="866"/>
      <c r="AU260" s="865"/>
      <c r="AX260" s="865"/>
    </row>
    <row r="261" spans="4:50" x14ac:dyDescent="0.25">
      <c r="D261" s="935"/>
      <c r="AS261" s="865"/>
      <c r="AT261" s="866"/>
      <c r="AU261" s="865"/>
      <c r="AX261" s="865"/>
    </row>
    <row r="262" spans="4:50" x14ac:dyDescent="0.25">
      <c r="D262" s="935"/>
      <c r="AS262" s="865"/>
      <c r="AT262" s="866"/>
      <c r="AU262" s="865"/>
      <c r="AX262" s="865"/>
    </row>
    <row r="263" spans="4:50" x14ac:dyDescent="0.25">
      <c r="D263" s="935"/>
      <c r="AS263" s="865"/>
      <c r="AT263" s="866"/>
      <c r="AU263" s="865"/>
      <c r="AX263" s="865"/>
    </row>
    <row r="264" spans="4:50" x14ac:dyDescent="0.25">
      <c r="D264" s="935"/>
      <c r="AS264" s="865"/>
      <c r="AT264" s="866"/>
      <c r="AU264" s="865"/>
      <c r="AX264" s="865"/>
    </row>
    <row r="265" spans="4:50" x14ac:dyDescent="0.25">
      <c r="D265" s="935"/>
      <c r="AS265" s="865"/>
      <c r="AT265" s="866"/>
      <c r="AU265" s="865"/>
      <c r="AX265" s="865"/>
    </row>
    <row r="266" spans="4:50" x14ac:dyDescent="0.25">
      <c r="D266" s="935"/>
      <c r="AS266" s="865"/>
      <c r="AT266" s="866"/>
      <c r="AU266" s="865"/>
      <c r="AX266" s="865"/>
    </row>
    <row r="267" spans="4:50" x14ac:dyDescent="0.25">
      <c r="D267" s="935"/>
      <c r="AS267" s="865"/>
      <c r="AT267" s="866"/>
      <c r="AU267" s="865"/>
      <c r="AX267" s="865"/>
    </row>
    <row r="268" spans="4:50" x14ac:dyDescent="0.25">
      <c r="D268" s="935"/>
      <c r="AS268" s="865"/>
      <c r="AT268" s="866"/>
      <c r="AU268" s="865"/>
      <c r="AX268" s="865"/>
    </row>
    <row r="269" spans="4:50" x14ac:dyDescent="0.25">
      <c r="D269" s="935"/>
      <c r="AS269" s="865"/>
      <c r="AT269" s="866"/>
      <c r="AU269" s="865"/>
      <c r="AX269" s="865"/>
    </row>
    <row r="270" spans="4:50" x14ac:dyDescent="0.25">
      <c r="D270" s="935"/>
      <c r="AS270" s="865"/>
      <c r="AT270" s="866"/>
      <c r="AU270" s="865"/>
      <c r="AX270" s="865"/>
    </row>
    <row r="271" spans="4:50" x14ac:dyDescent="0.25">
      <c r="D271" s="935"/>
      <c r="AS271" s="865"/>
      <c r="AT271" s="866"/>
      <c r="AU271" s="865"/>
      <c r="AX271" s="865"/>
    </row>
    <row r="272" spans="4:50" x14ac:dyDescent="0.25">
      <c r="D272" s="935"/>
      <c r="AS272" s="865"/>
      <c r="AT272" s="866"/>
      <c r="AU272" s="865"/>
      <c r="AX272" s="865"/>
    </row>
    <row r="273" spans="4:50" x14ac:dyDescent="0.25">
      <c r="D273" s="935"/>
      <c r="AS273" s="865"/>
      <c r="AT273" s="866"/>
      <c r="AU273" s="865"/>
      <c r="AX273" s="865"/>
    </row>
    <row r="274" spans="4:50" x14ac:dyDescent="0.25">
      <c r="D274" s="935"/>
      <c r="AS274" s="865"/>
      <c r="AT274" s="866"/>
      <c r="AU274" s="865"/>
      <c r="AX274" s="865"/>
    </row>
    <row r="275" spans="4:50" x14ac:dyDescent="0.25">
      <c r="D275" s="935"/>
      <c r="AS275" s="865"/>
      <c r="AT275" s="866"/>
      <c r="AU275" s="865"/>
      <c r="AX275" s="865"/>
    </row>
    <row r="276" spans="4:50" x14ac:dyDescent="0.25">
      <c r="D276" s="935"/>
      <c r="AS276" s="865"/>
      <c r="AT276" s="866"/>
      <c r="AU276" s="865"/>
      <c r="AX276" s="865"/>
    </row>
    <row r="277" spans="4:50" x14ac:dyDescent="0.25">
      <c r="D277" s="935"/>
      <c r="AS277" s="865"/>
      <c r="AT277" s="866"/>
      <c r="AU277" s="865"/>
      <c r="AX277" s="865"/>
    </row>
    <row r="278" spans="4:50" x14ac:dyDescent="0.25">
      <c r="D278" s="935"/>
      <c r="AS278" s="865"/>
      <c r="AT278" s="866"/>
      <c r="AU278" s="865"/>
      <c r="AX278" s="865"/>
    </row>
    <row r="279" spans="4:50" x14ac:dyDescent="0.25">
      <c r="D279" s="935"/>
      <c r="AS279" s="865"/>
      <c r="AT279" s="866"/>
      <c r="AU279" s="865"/>
      <c r="AX279" s="865"/>
    </row>
    <row r="280" spans="4:50" x14ac:dyDescent="0.25">
      <c r="D280" s="935"/>
      <c r="AS280" s="865"/>
      <c r="AT280" s="866"/>
      <c r="AU280" s="865"/>
      <c r="AX280" s="865"/>
    </row>
    <row r="281" spans="4:50" x14ac:dyDescent="0.25">
      <c r="D281" s="935"/>
      <c r="AS281" s="865"/>
      <c r="AT281" s="866"/>
      <c r="AU281" s="865"/>
      <c r="AX281" s="865"/>
    </row>
    <row r="282" spans="4:50" x14ac:dyDescent="0.25">
      <c r="D282" s="935"/>
      <c r="AS282" s="865"/>
      <c r="AT282" s="866"/>
      <c r="AU282" s="865"/>
      <c r="AX282" s="865"/>
    </row>
    <row r="283" spans="4:50" x14ac:dyDescent="0.25">
      <c r="D283" s="935"/>
      <c r="AS283" s="865"/>
      <c r="AT283" s="866"/>
      <c r="AU283" s="865"/>
      <c r="AX283" s="865"/>
    </row>
    <row r="284" spans="4:50" x14ac:dyDescent="0.25">
      <c r="D284" s="935"/>
      <c r="AS284" s="865"/>
      <c r="AT284" s="866"/>
      <c r="AU284" s="865"/>
      <c r="AX284" s="865"/>
    </row>
    <row r="285" spans="4:50" x14ac:dyDescent="0.25">
      <c r="D285" s="935"/>
      <c r="AS285" s="865"/>
      <c r="AT285" s="866"/>
      <c r="AU285" s="865"/>
      <c r="AX285" s="865"/>
    </row>
    <row r="286" spans="4:50" x14ac:dyDescent="0.25">
      <c r="D286" s="935"/>
      <c r="AS286" s="865"/>
      <c r="AT286" s="866"/>
      <c r="AU286" s="865"/>
      <c r="AX286" s="865"/>
    </row>
    <row r="287" spans="4:50" x14ac:dyDescent="0.25">
      <c r="D287" s="935"/>
      <c r="AS287" s="865"/>
      <c r="AT287" s="866"/>
      <c r="AU287" s="865"/>
      <c r="AX287" s="865"/>
    </row>
    <row r="288" spans="4:50" x14ac:dyDescent="0.25">
      <c r="D288" s="935"/>
      <c r="AS288" s="865"/>
      <c r="AT288" s="866"/>
      <c r="AU288" s="865"/>
      <c r="AX288" s="865"/>
    </row>
    <row r="289" spans="4:50" x14ac:dyDescent="0.25">
      <c r="D289" s="935"/>
      <c r="AS289" s="865"/>
      <c r="AT289" s="866"/>
      <c r="AU289" s="865"/>
      <c r="AX289" s="865"/>
    </row>
    <row r="290" spans="4:50" x14ac:dyDescent="0.25">
      <c r="D290" s="935"/>
      <c r="AS290" s="865"/>
      <c r="AT290" s="866"/>
      <c r="AU290" s="865"/>
      <c r="AX290" s="865"/>
    </row>
    <row r="291" spans="4:50" x14ac:dyDescent="0.25">
      <c r="D291" s="935"/>
      <c r="AS291" s="865"/>
      <c r="AT291" s="866"/>
      <c r="AU291" s="865"/>
      <c r="AX291" s="865"/>
    </row>
    <row r="292" spans="4:50" x14ac:dyDescent="0.25">
      <c r="D292" s="935"/>
      <c r="AS292" s="865"/>
      <c r="AT292" s="866"/>
      <c r="AU292" s="865"/>
      <c r="AX292" s="865"/>
    </row>
    <row r="293" spans="4:50" x14ac:dyDescent="0.25">
      <c r="D293" s="935"/>
      <c r="AS293" s="865"/>
      <c r="AT293" s="866"/>
      <c r="AU293" s="865"/>
      <c r="AX293" s="865"/>
    </row>
    <row r="294" spans="4:50" x14ac:dyDescent="0.25">
      <c r="D294" s="935"/>
      <c r="AS294" s="865"/>
      <c r="AT294" s="866"/>
      <c r="AU294" s="865"/>
      <c r="AX294" s="865"/>
    </row>
    <row r="295" spans="4:50" x14ac:dyDescent="0.25">
      <c r="D295" s="935"/>
      <c r="AS295" s="865"/>
      <c r="AT295" s="866"/>
      <c r="AU295" s="865"/>
      <c r="AX295" s="865"/>
    </row>
    <row r="296" spans="4:50" x14ac:dyDescent="0.25">
      <c r="D296" s="935"/>
      <c r="AS296" s="865"/>
      <c r="AT296" s="866"/>
      <c r="AU296" s="865"/>
      <c r="AX296" s="865"/>
    </row>
    <row r="297" spans="4:50" x14ac:dyDescent="0.25">
      <c r="D297" s="935"/>
      <c r="AS297" s="865"/>
      <c r="AT297" s="866"/>
      <c r="AU297" s="865"/>
      <c r="AX297" s="865"/>
    </row>
    <row r="298" spans="4:50" x14ac:dyDescent="0.25">
      <c r="D298" s="935"/>
      <c r="AS298" s="865"/>
      <c r="AT298" s="866"/>
      <c r="AU298" s="865"/>
      <c r="AX298" s="865"/>
    </row>
    <row r="299" spans="4:50" x14ac:dyDescent="0.25">
      <c r="D299" s="935"/>
      <c r="AS299" s="865"/>
      <c r="AT299" s="866"/>
      <c r="AU299" s="865"/>
      <c r="AX299" s="865"/>
    </row>
    <row r="300" spans="4:50" x14ac:dyDescent="0.25">
      <c r="D300" s="935"/>
      <c r="AS300" s="865"/>
      <c r="AT300" s="866"/>
      <c r="AU300" s="865"/>
      <c r="AX300" s="865"/>
    </row>
    <row r="301" spans="4:50" x14ac:dyDescent="0.25">
      <c r="D301" s="935"/>
      <c r="AS301" s="865"/>
      <c r="AT301" s="866"/>
      <c r="AU301" s="865"/>
      <c r="AX301" s="865"/>
    </row>
    <row r="302" spans="4:50" x14ac:dyDescent="0.25">
      <c r="D302" s="935"/>
      <c r="AS302" s="865"/>
      <c r="AT302" s="866"/>
      <c r="AU302" s="865"/>
      <c r="AX302" s="865"/>
    </row>
    <row r="303" spans="4:50" x14ac:dyDescent="0.25">
      <c r="D303" s="935"/>
      <c r="AS303" s="865"/>
      <c r="AT303" s="866"/>
      <c r="AU303" s="865"/>
      <c r="AX303" s="865"/>
    </row>
    <row r="304" spans="4:50" x14ac:dyDescent="0.25">
      <c r="D304" s="935"/>
      <c r="AS304" s="865"/>
      <c r="AT304" s="866"/>
      <c r="AU304" s="865"/>
      <c r="AX304" s="865"/>
    </row>
    <row r="305" spans="4:50" x14ac:dyDescent="0.25">
      <c r="D305" s="935"/>
      <c r="AS305" s="865"/>
      <c r="AT305" s="866"/>
      <c r="AU305" s="865"/>
      <c r="AX305" s="865"/>
    </row>
    <row r="306" spans="4:50" x14ac:dyDescent="0.25">
      <c r="D306" s="935"/>
      <c r="AS306" s="865"/>
      <c r="AT306" s="866"/>
      <c r="AU306" s="865"/>
      <c r="AX306" s="865"/>
    </row>
    <row r="307" spans="4:50" x14ac:dyDescent="0.25">
      <c r="D307" s="935"/>
      <c r="AS307" s="865"/>
      <c r="AT307" s="866"/>
      <c r="AU307" s="865"/>
      <c r="AX307" s="865"/>
    </row>
    <row r="308" spans="4:50" x14ac:dyDescent="0.25">
      <c r="D308" s="935"/>
      <c r="AS308" s="865"/>
      <c r="AT308" s="866"/>
      <c r="AU308" s="865"/>
      <c r="AX308" s="865"/>
    </row>
    <row r="309" spans="4:50" x14ac:dyDescent="0.25">
      <c r="D309" s="935"/>
      <c r="AS309" s="865"/>
      <c r="AT309" s="866"/>
      <c r="AU309" s="865"/>
      <c r="AX309" s="865"/>
    </row>
    <row r="310" spans="4:50" x14ac:dyDescent="0.25">
      <c r="D310" s="935"/>
      <c r="AS310" s="865"/>
      <c r="AT310" s="866"/>
      <c r="AU310" s="865"/>
      <c r="AX310" s="865"/>
    </row>
    <row r="311" spans="4:50" x14ac:dyDescent="0.25">
      <c r="D311" s="935"/>
      <c r="AS311" s="865"/>
      <c r="AT311" s="866"/>
      <c r="AU311" s="865"/>
      <c r="AX311" s="865"/>
    </row>
    <row r="312" spans="4:50" x14ac:dyDescent="0.25">
      <c r="D312" s="935"/>
      <c r="AS312" s="865"/>
      <c r="AT312" s="866"/>
      <c r="AU312" s="865"/>
      <c r="AX312" s="865"/>
    </row>
    <row r="313" spans="4:50" x14ac:dyDescent="0.25">
      <c r="D313" s="935"/>
      <c r="AS313" s="865"/>
      <c r="AT313" s="866"/>
      <c r="AU313" s="865"/>
      <c r="AX313" s="865"/>
    </row>
    <row r="314" spans="4:50" x14ac:dyDescent="0.25">
      <c r="D314" s="935"/>
      <c r="AS314" s="865"/>
      <c r="AT314" s="866"/>
      <c r="AU314" s="865"/>
      <c r="AX314" s="865"/>
    </row>
    <row r="315" spans="4:50" x14ac:dyDescent="0.25">
      <c r="D315" s="935"/>
      <c r="AS315" s="865"/>
      <c r="AT315" s="866"/>
      <c r="AU315" s="865"/>
      <c r="AX315" s="865"/>
    </row>
    <row r="316" spans="4:50" x14ac:dyDescent="0.25">
      <c r="D316" s="935"/>
      <c r="AS316" s="865"/>
      <c r="AT316" s="866"/>
      <c r="AU316" s="865"/>
      <c r="AX316" s="865"/>
    </row>
    <row r="317" spans="4:50" x14ac:dyDescent="0.25">
      <c r="D317" s="935"/>
      <c r="AS317" s="865"/>
      <c r="AT317" s="866"/>
      <c r="AU317" s="865"/>
      <c r="AX317" s="865"/>
    </row>
    <row r="318" spans="4:50" x14ac:dyDescent="0.25">
      <c r="D318" s="935"/>
      <c r="AS318" s="865"/>
      <c r="AT318" s="866"/>
      <c r="AU318" s="865"/>
      <c r="AX318" s="865"/>
    </row>
    <row r="319" spans="4:50" x14ac:dyDescent="0.25">
      <c r="D319" s="935"/>
      <c r="AS319" s="865"/>
      <c r="AT319" s="866"/>
      <c r="AU319" s="865"/>
      <c r="AX319" s="865"/>
    </row>
    <row r="320" spans="4:50" x14ac:dyDescent="0.25">
      <c r="D320" s="935"/>
      <c r="AS320" s="865"/>
      <c r="AT320" s="866"/>
      <c r="AU320" s="865"/>
      <c r="AX320" s="865"/>
    </row>
    <row r="321" spans="4:50" x14ac:dyDescent="0.25">
      <c r="D321" s="935"/>
      <c r="AS321" s="865"/>
      <c r="AT321" s="866"/>
      <c r="AU321" s="865"/>
      <c r="AX321" s="865"/>
    </row>
    <row r="322" spans="4:50" x14ac:dyDescent="0.25">
      <c r="D322" s="935"/>
      <c r="AS322" s="865"/>
      <c r="AT322" s="866"/>
      <c r="AU322" s="865"/>
      <c r="AX322" s="865"/>
    </row>
    <row r="323" spans="4:50" x14ac:dyDescent="0.25">
      <c r="D323" s="935"/>
      <c r="AS323" s="865"/>
      <c r="AT323" s="866"/>
      <c r="AU323" s="865"/>
      <c r="AX323" s="865"/>
    </row>
    <row r="324" spans="4:50" x14ac:dyDescent="0.25">
      <c r="D324" s="935"/>
      <c r="AS324" s="865"/>
      <c r="AT324" s="866"/>
      <c r="AU324" s="865"/>
      <c r="AX324" s="865"/>
    </row>
    <row r="325" spans="4:50" x14ac:dyDescent="0.25">
      <c r="D325" s="935"/>
      <c r="AS325" s="865"/>
      <c r="AT325" s="866"/>
      <c r="AU325" s="865"/>
      <c r="AX325" s="865"/>
    </row>
    <row r="326" spans="4:50" x14ac:dyDescent="0.25">
      <c r="D326" s="935"/>
      <c r="AS326" s="865"/>
      <c r="AT326" s="866"/>
      <c r="AU326" s="865"/>
      <c r="AX326" s="865"/>
    </row>
    <row r="327" spans="4:50" x14ac:dyDescent="0.25">
      <c r="D327" s="935"/>
      <c r="AS327" s="865"/>
      <c r="AT327" s="866"/>
      <c r="AU327" s="865"/>
      <c r="AX327" s="865"/>
    </row>
    <row r="328" spans="4:50" x14ac:dyDescent="0.25">
      <c r="D328" s="935"/>
      <c r="AS328" s="865"/>
      <c r="AT328" s="866"/>
      <c r="AU328" s="865"/>
      <c r="AX328" s="865"/>
    </row>
    <row r="329" spans="4:50" x14ac:dyDescent="0.25">
      <c r="D329" s="935"/>
      <c r="AS329" s="865"/>
      <c r="AT329" s="866"/>
      <c r="AU329" s="865"/>
      <c r="AX329" s="865"/>
    </row>
    <row r="330" spans="4:50" x14ac:dyDescent="0.25">
      <c r="D330" s="935"/>
      <c r="AS330" s="865"/>
      <c r="AT330" s="866"/>
      <c r="AU330" s="865"/>
      <c r="AX330" s="865"/>
    </row>
    <row r="331" spans="4:50" x14ac:dyDescent="0.25">
      <c r="D331" s="935"/>
      <c r="AS331" s="865"/>
      <c r="AT331" s="866"/>
      <c r="AU331" s="865"/>
      <c r="AX331" s="865"/>
    </row>
    <row r="332" spans="4:50" x14ac:dyDescent="0.25">
      <c r="D332" s="935"/>
      <c r="AS332" s="865"/>
      <c r="AT332" s="866"/>
      <c r="AU332" s="865"/>
      <c r="AX332" s="865"/>
    </row>
    <row r="333" spans="4:50" x14ac:dyDescent="0.25">
      <c r="D333" s="935"/>
      <c r="AS333" s="865"/>
      <c r="AT333" s="866"/>
      <c r="AU333" s="865"/>
      <c r="AX333" s="865"/>
    </row>
    <row r="334" spans="4:50" x14ac:dyDescent="0.25">
      <c r="D334" s="935"/>
      <c r="AS334" s="865"/>
      <c r="AT334" s="866"/>
      <c r="AU334" s="865"/>
      <c r="AX334" s="865"/>
    </row>
    <row r="335" spans="4:50" x14ac:dyDescent="0.25">
      <c r="D335" s="935"/>
      <c r="AS335" s="865"/>
      <c r="AT335" s="866"/>
      <c r="AU335" s="865"/>
      <c r="AX335" s="865"/>
    </row>
    <row r="336" spans="4:50" x14ac:dyDescent="0.25">
      <c r="D336" s="935"/>
      <c r="AS336" s="865"/>
      <c r="AT336" s="866"/>
      <c r="AU336" s="865"/>
      <c r="AX336" s="865"/>
    </row>
    <row r="337" spans="4:50" x14ac:dyDescent="0.25">
      <c r="D337" s="935"/>
      <c r="AS337" s="865"/>
      <c r="AT337" s="866"/>
      <c r="AU337" s="865"/>
      <c r="AX337" s="865"/>
    </row>
    <row r="338" spans="4:50" x14ac:dyDescent="0.25">
      <c r="D338" s="935"/>
      <c r="AS338" s="865"/>
      <c r="AT338" s="866"/>
      <c r="AU338" s="865"/>
      <c r="AX338" s="865"/>
    </row>
    <row r="339" spans="4:50" x14ac:dyDescent="0.25">
      <c r="D339" s="935"/>
      <c r="AS339" s="865"/>
      <c r="AT339" s="866"/>
      <c r="AU339" s="865"/>
      <c r="AX339" s="865"/>
    </row>
    <row r="340" spans="4:50" x14ac:dyDescent="0.25">
      <c r="D340" s="935"/>
      <c r="AS340" s="865"/>
      <c r="AT340" s="866"/>
      <c r="AU340" s="865"/>
      <c r="AX340" s="865"/>
    </row>
    <row r="341" spans="4:50" x14ac:dyDescent="0.25">
      <c r="D341" s="935"/>
      <c r="AS341" s="865"/>
      <c r="AT341" s="866"/>
      <c r="AU341" s="865"/>
      <c r="AX341" s="865"/>
    </row>
    <row r="342" spans="4:50" x14ac:dyDescent="0.25">
      <c r="D342" s="935"/>
      <c r="AS342" s="865"/>
      <c r="AT342" s="866"/>
      <c r="AU342" s="865"/>
      <c r="AX342" s="865"/>
    </row>
    <row r="343" spans="4:50" x14ac:dyDescent="0.25">
      <c r="D343" s="935"/>
      <c r="AS343" s="865"/>
      <c r="AT343" s="866"/>
      <c r="AU343" s="865"/>
      <c r="AX343" s="865"/>
    </row>
    <row r="344" spans="4:50" x14ac:dyDescent="0.25">
      <c r="D344" s="935"/>
      <c r="AS344" s="865"/>
      <c r="AT344" s="866"/>
      <c r="AU344" s="865"/>
      <c r="AX344" s="865"/>
    </row>
    <row r="345" spans="4:50" x14ac:dyDescent="0.25">
      <c r="D345" s="935"/>
      <c r="AS345" s="865"/>
      <c r="AT345" s="866"/>
      <c r="AU345" s="865"/>
      <c r="AX345" s="865"/>
    </row>
    <row r="346" spans="4:50" x14ac:dyDescent="0.25">
      <c r="D346" s="935"/>
      <c r="AS346" s="865"/>
      <c r="AT346" s="866"/>
      <c r="AU346" s="865"/>
      <c r="AX346" s="865"/>
    </row>
    <row r="347" spans="4:50" x14ac:dyDescent="0.25">
      <c r="D347" s="935"/>
      <c r="AS347" s="865"/>
      <c r="AT347" s="866"/>
      <c r="AU347" s="865"/>
      <c r="AX347" s="865"/>
    </row>
    <row r="348" spans="4:50" x14ac:dyDescent="0.25">
      <c r="D348" s="935"/>
      <c r="AS348" s="865"/>
      <c r="AT348" s="866"/>
      <c r="AU348" s="865"/>
      <c r="AX348" s="865"/>
    </row>
    <row r="349" spans="4:50" x14ac:dyDescent="0.25">
      <c r="D349" s="935"/>
      <c r="AS349" s="865"/>
      <c r="AT349" s="866"/>
      <c r="AU349" s="865"/>
      <c r="AX349" s="865"/>
    </row>
    <row r="350" spans="4:50" x14ac:dyDescent="0.25">
      <c r="D350" s="935"/>
      <c r="AS350" s="865"/>
      <c r="AT350" s="866"/>
      <c r="AU350" s="865"/>
      <c r="AX350" s="865"/>
    </row>
    <row r="351" spans="4:50" x14ac:dyDescent="0.25">
      <c r="D351" s="935"/>
      <c r="AS351" s="865"/>
      <c r="AT351" s="866"/>
      <c r="AU351" s="865"/>
      <c r="AX351" s="865"/>
    </row>
    <row r="352" spans="4:50" x14ac:dyDescent="0.25">
      <c r="D352" s="935"/>
      <c r="AS352" s="865"/>
      <c r="AT352" s="866"/>
      <c r="AU352" s="865"/>
      <c r="AX352" s="865"/>
    </row>
    <row r="353" spans="4:50" x14ac:dyDescent="0.25">
      <c r="D353" s="935"/>
      <c r="AS353" s="865"/>
      <c r="AT353" s="866"/>
      <c r="AU353" s="865"/>
      <c r="AX353" s="865"/>
    </row>
    <row r="354" spans="4:50" x14ac:dyDescent="0.25">
      <c r="D354" s="935"/>
      <c r="AS354" s="865"/>
      <c r="AT354" s="866"/>
      <c r="AU354" s="865"/>
      <c r="AX354" s="865"/>
    </row>
    <row r="355" spans="4:50" x14ac:dyDescent="0.25">
      <c r="D355" s="935"/>
      <c r="AS355" s="865"/>
      <c r="AT355" s="866"/>
      <c r="AU355" s="865"/>
      <c r="AX355" s="865"/>
    </row>
    <row r="356" spans="4:50" x14ac:dyDescent="0.25">
      <c r="D356" s="935"/>
      <c r="AS356" s="865"/>
      <c r="AT356" s="866"/>
      <c r="AU356" s="865"/>
      <c r="AX356" s="865"/>
    </row>
    <row r="357" spans="4:50" x14ac:dyDescent="0.25">
      <c r="D357" s="935"/>
      <c r="AS357" s="865"/>
      <c r="AT357" s="866"/>
      <c r="AU357" s="865"/>
      <c r="AX357" s="865"/>
    </row>
    <row r="358" spans="4:50" x14ac:dyDescent="0.25">
      <c r="D358" s="935"/>
      <c r="AS358" s="865"/>
      <c r="AT358" s="866"/>
      <c r="AU358" s="865"/>
      <c r="AX358" s="865"/>
    </row>
    <row r="359" spans="4:50" x14ac:dyDescent="0.25">
      <c r="D359" s="935"/>
      <c r="AS359" s="865"/>
      <c r="AT359" s="866"/>
      <c r="AU359" s="865"/>
      <c r="AX359" s="865"/>
    </row>
    <row r="360" spans="4:50" x14ac:dyDescent="0.25">
      <c r="D360" s="935"/>
      <c r="AS360" s="865"/>
      <c r="AT360" s="866"/>
      <c r="AU360" s="865"/>
      <c r="AX360" s="865"/>
    </row>
    <row r="361" spans="4:50" x14ac:dyDescent="0.25">
      <c r="D361" s="935"/>
      <c r="AS361" s="865"/>
      <c r="AT361" s="866"/>
      <c r="AU361" s="865"/>
      <c r="AX361" s="865"/>
    </row>
    <row r="362" spans="4:50" x14ac:dyDescent="0.25">
      <c r="D362" s="935"/>
      <c r="AS362" s="865"/>
      <c r="AT362" s="866"/>
      <c r="AU362" s="865"/>
      <c r="AX362" s="865"/>
    </row>
    <row r="363" spans="4:50" x14ac:dyDescent="0.25">
      <c r="D363" s="935"/>
      <c r="AS363" s="865"/>
      <c r="AT363" s="866"/>
      <c r="AU363" s="865"/>
      <c r="AX363" s="865"/>
    </row>
    <row r="364" spans="4:50" x14ac:dyDescent="0.25">
      <c r="D364" s="935"/>
      <c r="AS364" s="865"/>
      <c r="AT364" s="866"/>
      <c r="AU364" s="865"/>
      <c r="AX364" s="865"/>
    </row>
    <row r="365" spans="4:50" x14ac:dyDescent="0.25">
      <c r="D365" s="935"/>
      <c r="AS365" s="865"/>
      <c r="AT365" s="866"/>
      <c r="AU365" s="865"/>
      <c r="AX365" s="865"/>
    </row>
    <row r="366" spans="4:50" x14ac:dyDescent="0.25">
      <c r="D366" s="935"/>
      <c r="AS366" s="865"/>
      <c r="AT366" s="866"/>
      <c r="AU366" s="865"/>
      <c r="AX366" s="865"/>
    </row>
    <row r="367" spans="4:50" x14ac:dyDescent="0.25">
      <c r="D367" s="935"/>
      <c r="AS367" s="865"/>
      <c r="AT367" s="866"/>
      <c r="AU367" s="865"/>
      <c r="AX367" s="865"/>
    </row>
    <row r="368" spans="4:50" x14ac:dyDescent="0.25">
      <c r="D368" s="935"/>
      <c r="AS368" s="865"/>
      <c r="AT368" s="866"/>
      <c r="AU368" s="865"/>
      <c r="AX368" s="865"/>
    </row>
    <row r="369" spans="4:50" x14ac:dyDescent="0.25">
      <c r="D369" s="935"/>
      <c r="AS369" s="865"/>
      <c r="AT369" s="866"/>
      <c r="AU369" s="865"/>
      <c r="AX369" s="865"/>
    </row>
    <row r="370" spans="4:50" x14ac:dyDescent="0.25">
      <c r="D370" s="935"/>
      <c r="AS370" s="865"/>
      <c r="AT370" s="866"/>
      <c r="AU370" s="865"/>
      <c r="AX370" s="865"/>
    </row>
    <row r="371" spans="4:50" x14ac:dyDescent="0.25">
      <c r="D371" s="935"/>
      <c r="AS371" s="865"/>
      <c r="AT371" s="866"/>
      <c r="AU371" s="865"/>
      <c r="AX371" s="865"/>
    </row>
    <row r="372" spans="4:50" x14ac:dyDescent="0.25">
      <c r="D372" s="935"/>
      <c r="AS372" s="865"/>
      <c r="AT372" s="866"/>
      <c r="AU372" s="865"/>
      <c r="AX372" s="865"/>
    </row>
    <row r="373" spans="4:50" x14ac:dyDescent="0.25">
      <c r="D373" s="935"/>
      <c r="AS373" s="865"/>
      <c r="AT373" s="866"/>
      <c r="AU373" s="865"/>
      <c r="AX373" s="865"/>
    </row>
    <row r="374" spans="4:50" x14ac:dyDescent="0.25">
      <c r="D374" s="935"/>
      <c r="AS374" s="865"/>
      <c r="AT374" s="866"/>
      <c r="AU374" s="865"/>
      <c r="AX374" s="865"/>
    </row>
    <row r="375" spans="4:50" x14ac:dyDescent="0.25">
      <c r="D375" s="935"/>
      <c r="AS375" s="865"/>
      <c r="AT375" s="866"/>
      <c r="AU375" s="865"/>
      <c r="AX375" s="865"/>
    </row>
    <row r="376" spans="4:50" x14ac:dyDescent="0.25">
      <c r="D376" s="935"/>
      <c r="AS376" s="865"/>
      <c r="AT376" s="866"/>
      <c r="AU376" s="865"/>
      <c r="AX376" s="865"/>
    </row>
    <row r="377" spans="4:50" x14ac:dyDescent="0.25">
      <c r="D377" s="935"/>
      <c r="AS377" s="865"/>
      <c r="AT377" s="866"/>
      <c r="AU377" s="865"/>
      <c r="AX377" s="865"/>
    </row>
    <row r="378" spans="4:50" x14ac:dyDescent="0.25">
      <c r="D378" s="935"/>
      <c r="AS378" s="865"/>
      <c r="AT378" s="866"/>
      <c r="AU378" s="865"/>
      <c r="AX378" s="865"/>
    </row>
    <row r="379" spans="4:50" x14ac:dyDescent="0.25">
      <c r="D379" s="935"/>
      <c r="AS379" s="865"/>
      <c r="AT379" s="866"/>
      <c r="AU379" s="865"/>
      <c r="AX379" s="865"/>
    </row>
    <row r="380" spans="4:50" x14ac:dyDescent="0.25">
      <c r="D380" s="935"/>
      <c r="AS380" s="865"/>
      <c r="AT380" s="866"/>
      <c r="AU380" s="865"/>
      <c r="AX380" s="865"/>
    </row>
    <row r="381" spans="4:50" x14ac:dyDescent="0.25">
      <c r="D381" s="935"/>
      <c r="AS381" s="865"/>
      <c r="AT381" s="866"/>
      <c r="AU381" s="865"/>
      <c r="AX381" s="865"/>
    </row>
    <row r="382" spans="4:50" x14ac:dyDescent="0.25">
      <c r="D382" s="935"/>
      <c r="AS382" s="865"/>
      <c r="AT382" s="866"/>
      <c r="AU382" s="865"/>
      <c r="AX382" s="865"/>
    </row>
    <row r="383" spans="4:50" x14ac:dyDescent="0.25">
      <c r="D383" s="935"/>
      <c r="AS383" s="865"/>
      <c r="AT383" s="866"/>
      <c r="AU383" s="865"/>
      <c r="AX383" s="865"/>
    </row>
    <row r="384" spans="4:50" x14ac:dyDescent="0.25">
      <c r="D384" s="935"/>
      <c r="AS384" s="865"/>
      <c r="AT384" s="866"/>
      <c r="AU384" s="865"/>
      <c r="AX384" s="865"/>
    </row>
    <row r="385" spans="4:50" x14ac:dyDescent="0.25">
      <c r="D385" s="935"/>
      <c r="AS385" s="865"/>
      <c r="AT385" s="866"/>
      <c r="AU385" s="865"/>
      <c r="AX385" s="865"/>
    </row>
    <row r="386" spans="4:50" x14ac:dyDescent="0.25">
      <c r="D386" s="935"/>
      <c r="AS386" s="865"/>
      <c r="AT386" s="866"/>
      <c r="AU386" s="865"/>
      <c r="AX386" s="865"/>
    </row>
    <row r="387" spans="4:50" x14ac:dyDescent="0.25">
      <c r="D387" s="935"/>
      <c r="AS387" s="865"/>
      <c r="AT387" s="866"/>
      <c r="AU387" s="865"/>
      <c r="AX387" s="865"/>
    </row>
    <row r="388" spans="4:50" x14ac:dyDescent="0.25">
      <c r="D388" s="935"/>
      <c r="AS388" s="865"/>
      <c r="AT388" s="866"/>
      <c r="AU388" s="865"/>
      <c r="AX388" s="865"/>
    </row>
    <row r="389" spans="4:50" x14ac:dyDescent="0.25">
      <c r="D389" s="935"/>
      <c r="AS389" s="865"/>
      <c r="AT389" s="866"/>
      <c r="AU389" s="865"/>
      <c r="AX389" s="865"/>
    </row>
    <row r="390" spans="4:50" x14ac:dyDescent="0.25">
      <c r="D390" s="935"/>
      <c r="AS390" s="865"/>
      <c r="AT390" s="866"/>
      <c r="AU390" s="865"/>
      <c r="AX390" s="865"/>
    </row>
    <row r="391" spans="4:50" x14ac:dyDescent="0.25">
      <c r="D391" s="935"/>
      <c r="AS391" s="865"/>
      <c r="AT391" s="866"/>
      <c r="AU391" s="865"/>
      <c r="AX391" s="865"/>
    </row>
    <row r="392" spans="4:50" x14ac:dyDescent="0.25">
      <c r="D392" s="935"/>
      <c r="AS392" s="865"/>
      <c r="AT392" s="866"/>
      <c r="AU392" s="865"/>
      <c r="AX392" s="865"/>
    </row>
    <row r="393" spans="4:50" x14ac:dyDescent="0.25">
      <c r="D393" s="935"/>
      <c r="AS393" s="865"/>
      <c r="AT393" s="866"/>
      <c r="AU393" s="865"/>
      <c r="AX393" s="865"/>
    </row>
    <row r="394" spans="4:50" x14ac:dyDescent="0.25">
      <c r="D394" s="935"/>
      <c r="AS394" s="865"/>
      <c r="AT394" s="866"/>
      <c r="AU394" s="865"/>
      <c r="AX394" s="865"/>
    </row>
    <row r="395" spans="4:50" x14ac:dyDescent="0.25">
      <c r="D395" s="935"/>
      <c r="AS395" s="865"/>
      <c r="AT395" s="866"/>
      <c r="AU395" s="865"/>
      <c r="AX395" s="865"/>
    </row>
    <row r="396" spans="4:50" x14ac:dyDescent="0.25">
      <c r="D396" s="935"/>
      <c r="AS396" s="865"/>
      <c r="AT396" s="866"/>
      <c r="AU396" s="865"/>
      <c r="AX396" s="865"/>
    </row>
    <row r="397" spans="4:50" x14ac:dyDescent="0.25">
      <c r="D397" s="935"/>
      <c r="AS397" s="865"/>
      <c r="AT397" s="866"/>
      <c r="AU397" s="865"/>
      <c r="AX397" s="865"/>
    </row>
    <row r="398" spans="4:50" x14ac:dyDescent="0.25">
      <c r="D398" s="935"/>
      <c r="AS398" s="865"/>
      <c r="AT398" s="866"/>
      <c r="AU398" s="865"/>
      <c r="AX398" s="865"/>
    </row>
    <row r="399" spans="4:50" x14ac:dyDescent="0.25">
      <c r="D399" s="935"/>
      <c r="AS399" s="865"/>
      <c r="AT399" s="866"/>
      <c r="AU399" s="865"/>
      <c r="AX399" s="865"/>
    </row>
    <row r="400" spans="4:50" x14ac:dyDescent="0.25">
      <c r="D400" s="935"/>
      <c r="AS400" s="865"/>
      <c r="AT400" s="866"/>
      <c r="AU400" s="865"/>
      <c r="AX400" s="865"/>
    </row>
    <row r="401" spans="4:50" x14ac:dyDescent="0.25">
      <c r="D401" s="935"/>
      <c r="AS401" s="865"/>
      <c r="AT401" s="866"/>
      <c r="AU401" s="865"/>
      <c r="AX401" s="865"/>
    </row>
    <row r="402" spans="4:50" x14ac:dyDescent="0.25">
      <c r="D402" s="935"/>
      <c r="AS402" s="865"/>
      <c r="AT402" s="866"/>
      <c r="AU402" s="865"/>
      <c r="AX402" s="865"/>
    </row>
    <row r="403" spans="4:50" x14ac:dyDescent="0.25">
      <c r="D403" s="935"/>
      <c r="AS403" s="865"/>
      <c r="AT403" s="866"/>
      <c r="AU403" s="865"/>
      <c r="AX403" s="865"/>
    </row>
    <row r="404" spans="4:50" x14ac:dyDescent="0.25">
      <c r="D404" s="935"/>
      <c r="AS404" s="865"/>
      <c r="AT404" s="866"/>
      <c r="AU404" s="865"/>
      <c r="AX404" s="865"/>
    </row>
    <row r="405" spans="4:50" x14ac:dyDescent="0.25">
      <c r="D405" s="935"/>
      <c r="AS405" s="865"/>
      <c r="AT405" s="866"/>
      <c r="AU405" s="865"/>
      <c r="AX405" s="865"/>
    </row>
    <row r="406" spans="4:50" x14ac:dyDescent="0.25">
      <c r="D406" s="935"/>
      <c r="AS406" s="865"/>
      <c r="AT406" s="866"/>
      <c r="AU406" s="865"/>
      <c r="AX406" s="865"/>
    </row>
    <row r="407" spans="4:50" x14ac:dyDescent="0.25">
      <c r="D407" s="935"/>
      <c r="AS407" s="865"/>
      <c r="AT407" s="866"/>
      <c r="AU407" s="865"/>
      <c r="AX407" s="865"/>
    </row>
    <row r="408" spans="4:50" x14ac:dyDescent="0.25">
      <c r="D408" s="935"/>
      <c r="AS408" s="865"/>
      <c r="AT408" s="866"/>
      <c r="AU408" s="865"/>
      <c r="AX408" s="865"/>
    </row>
    <row r="409" spans="4:50" x14ac:dyDescent="0.25">
      <c r="D409" s="935"/>
      <c r="AS409" s="865"/>
      <c r="AT409" s="866"/>
      <c r="AU409" s="865"/>
      <c r="AX409" s="865"/>
    </row>
    <row r="410" spans="4:50" x14ac:dyDescent="0.25">
      <c r="D410" s="935"/>
      <c r="AS410" s="865"/>
      <c r="AT410" s="866"/>
      <c r="AU410" s="865"/>
      <c r="AX410" s="865"/>
    </row>
    <row r="411" spans="4:50" x14ac:dyDescent="0.25">
      <c r="D411" s="935"/>
      <c r="AS411" s="865"/>
      <c r="AT411" s="866"/>
      <c r="AU411" s="865"/>
      <c r="AX411" s="865"/>
    </row>
    <row r="412" spans="4:50" x14ac:dyDescent="0.25">
      <c r="D412" s="935"/>
      <c r="AS412" s="865"/>
      <c r="AT412" s="866"/>
      <c r="AU412" s="865"/>
      <c r="AX412" s="865"/>
    </row>
    <row r="413" spans="4:50" x14ac:dyDescent="0.25">
      <c r="D413" s="935"/>
      <c r="AS413" s="865"/>
      <c r="AT413" s="866"/>
      <c r="AU413" s="865"/>
      <c r="AX413" s="865"/>
    </row>
    <row r="414" spans="4:50" x14ac:dyDescent="0.25">
      <c r="D414" s="935"/>
      <c r="AS414" s="865"/>
      <c r="AT414" s="866"/>
      <c r="AU414" s="865"/>
      <c r="AX414" s="865"/>
    </row>
    <row r="415" spans="4:50" x14ac:dyDescent="0.25">
      <c r="D415" s="935"/>
      <c r="AS415" s="865"/>
      <c r="AT415" s="866"/>
      <c r="AU415" s="865"/>
      <c r="AX415" s="865"/>
    </row>
    <row r="416" spans="4:50" x14ac:dyDescent="0.25">
      <c r="D416" s="935"/>
      <c r="AS416" s="865"/>
      <c r="AT416" s="866"/>
      <c r="AU416" s="865"/>
      <c r="AX416" s="865"/>
    </row>
    <row r="417" spans="4:50" x14ac:dyDescent="0.25">
      <c r="D417" s="935"/>
      <c r="AS417" s="865"/>
      <c r="AT417" s="866"/>
      <c r="AU417" s="865"/>
      <c r="AX417" s="865"/>
    </row>
    <row r="418" spans="4:50" x14ac:dyDescent="0.25">
      <c r="D418" s="935"/>
      <c r="AS418" s="865"/>
      <c r="AT418" s="866"/>
      <c r="AU418" s="865"/>
      <c r="AX418" s="865"/>
    </row>
    <row r="419" spans="4:50" x14ac:dyDescent="0.25">
      <c r="D419" s="935"/>
      <c r="AS419" s="865"/>
      <c r="AT419" s="866"/>
      <c r="AU419" s="865"/>
      <c r="AX419" s="865"/>
    </row>
    <row r="420" spans="4:50" x14ac:dyDescent="0.25">
      <c r="D420" s="935"/>
      <c r="AS420" s="865"/>
      <c r="AT420" s="866"/>
      <c r="AU420" s="865"/>
      <c r="AX420" s="865"/>
    </row>
    <row r="421" spans="4:50" x14ac:dyDescent="0.25">
      <c r="D421" s="935"/>
      <c r="AS421" s="865"/>
      <c r="AT421" s="866"/>
      <c r="AU421" s="865"/>
      <c r="AX421" s="865"/>
    </row>
    <row r="422" spans="4:50" x14ac:dyDescent="0.25">
      <c r="D422" s="935"/>
      <c r="AS422" s="865"/>
      <c r="AT422" s="866"/>
      <c r="AU422" s="865"/>
      <c r="AX422" s="865"/>
    </row>
    <row r="423" spans="4:50" x14ac:dyDescent="0.25">
      <c r="D423" s="935"/>
      <c r="AS423" s="865"/>
      <c r="AT423" s="866"/>
      <c r="AU423" s="865"/>
      <c r="AX423" s="865"/>
    </row>
    <row r="424" spans="4:50" x14ac:dyDescent="0.25">
      <c r="D424" s="935"/>
      <c r="AS424" s="865"/>
      <c r="AT424" s="866"/>
      <c r="AU424" s="865"/>
      <c r="AX424" s="865"/>
    </row>
    <row r="425" spans="4:50" x14ac:dyDescent="0.25">
      <c r="D425" s="935"/>
      <c r="AS425" s="865"/>
      <c r="AT425" s="866"/>
      <c r="AU425" s="865"/>
      <c r="AX425" s="865"/>
    </row>
    <row r="426" spans="4:50" x14ac:dyDescent="0.25">
      <c r="D426" s="935"/>
      <c r="AS426" s="865"/>
      <c r="AT426" s="866"/>
      <c r="AU426" s="865"/>
      <c r="AX426" s="865"/>
    </row>
    <row r="427" spans="4:50" x14ac:dyDescent="0.25">
      <c r="D427" s="935"/>
      <c r="AS427" s="865"/>
      <c r="AT427" s="866"/>
      <c r="AU427" s="865"/>
      <c r="AX427" s="865"/>
    </row>
    <row r="428" spans="4:50" x14ac:dyDescent="0.25">
      <c r="D428" s="935"/>
      <c r="AS428" s="865"/>
      <c r="AT428" s="866"/>
      <c r="AU428" s="865"/>
      <c r="AX428" s="865"/>
    </row>
    <row r="429" spans="4:50" x14ac:dyDescent="0.25">
      <c r="D429" s="935"/>
      <c r="AS429" s="865"/>
      <c r="AT429" s="866"/>
      <c r="AU429" s="865"/>
      <c r="AX429" s="865"/>
    </row>
    <row r="430" spans="4:50" x14ac:dyDescent="0.25">
      <c r="D430" s="935"/>
      <c r="AS430" s="865"/>
      <c r="AT430" s="866"/>
      <c r="AU430" s="865"/>
      <c r="AX430" s="865"/>
    </row>
    <row r="431" spans="4:50" x14ac:dyDescent="0.25">
      <c r="D431" s="935"/>
      <c r="AS431" s="865"/>
      <c r="AT431" s="866"/>
      <c r="AU431" s="865"/>
      <c r="AX431" s="865"/>
    </row>
    <row r="432" spans="4:50" x14ac:dyDescent="0.25">
      <c r="D432" s="935"/>
      <c r="AS432" s="865"/>
      <c r="AT432" s="866"/>
      <c r="AU432" s="865"/>
      <c r="AX432" s="865"/>
    </row>
    <row r="433" spans="4:50" x14ac:dyDescent="0.25">
      <c r="D433" s="935"/>
      <c r="AS433" s="865"/>
      <c r="AT433" s="866"/>
      <c r="AU433" s="865"/>
      <c r="AX433" s="865"/>
    </row>
    <row r="434" spans="4:50" x14ac:dyDescent="0.25">
      <c r="D434" s="935"/>
      <c r="AS434" s="865"/>
      <c r="AT434" s="866"/>
      <c r="AU434" s="865"/>
      <c r="AX434" s="865"/>
    </row>
    <row r="435" spans="4:50" x14ac:dyDescent="0.25">
      <c r="D435" s="935"/>
      <c r="AS435" s="865"/>
      <c r="AT435" s="866"/>
      <c r="AU435" s="865"/>
      <c r="AX435" s="865"/>
    </row>
    <row r="436" spans="4:50" x14ac:dyDescent="0.25">
      <c r="D436" s="935"/>
      <c r="AS436" s="865"/>
      <c r="AT436" s="866"/>
      <c r="AU436" s="865"/>
      <c r="AX436" s="865"/>
    </row>
    <row r="437" spans="4:50" x14ac:dyDescent="0.25">
      <c r="D437" s="935"/>
      <c r="AS437" s="865"/>
      <c r="AT437" s="866"/>
      <c r="AU437" s="865"/>
      <c r="AX437" s="865"/>
    </row>
    <row r="438" spans="4:50" x14ac:dyDescent="0.25">
      <c r="D438" s="935"/>
      <c r="AS438" s="865"/>
      <c r="AT438" s="866"/>
      <c r="AU438" s="865"/>
      <c r="AX438" s="865"/>
    </row>
    <row r="439" spans="4:50" x14ac:dyDescent="0.25">
      <c r="D439" s="935"/>
      <c r="AS439" s="865"/>
      <c r="AT439" s="866"/>
      <c r="AU439" s="865"/>
      <c r="AX439" s="865"/>
    </row>
    <row r="440" spans="4:50" x14ac:dyDescent="0.25">
      <c r="D440" s="935"/>
      <c r="AS440" s="865"/>
      <c r="AT440" s="866"/>
      <c r="AU440" s="865"/>
      <c r="AX440" s="865"/>
    </row>
    <row r="441" spans="4:50" x14ac:dyDescent="0.25">
      <c r="D441" s="935"/>
      <c r="AS441" s="865"/>
      <c r="AT441" s="866"/>
      <c r="AU441" s="865"/>
      <c r="AX441" s="865"/>
    </row>
    <row r="442" spans="4:50" x14ac:dyDescent="0.25">
      <c r="D442" s="935"/>
      <c r="AS442" s="865"/>
      <c r="AT442" s="866"/>
      <c r="AU442" s="865"/>
      <c r="AX442" s="865"/>
    </row>
    <row r="443" spans="4:50" x14ac:dyDescent="0.25">
      <c r="D443" s="935"/>
      <c r="AS443" s="865"/>
      <c r="AT443" s="866"/>
      <c r="AU443" s="865"/>
      <c r="AX443" s="865"/>
    </row>
    <row r="444" spans="4:50" x14ac:dyDescent="0.25">
      <c r="D444" s="935"/>
      <c r="AS444" s="865"/>
      <c r="AT444" s="866"/>
      <c r="AU444" s="865"/>
      <c r="AX444" s="865"/>
    </row>
    <row r="445" spans="4:50" x14ac:dyDescent="0.25">
      <c r="D445" s="935"/>
      <c r="AS445" s="865"/>
      <c r="AT445" s="866"/>
      <c r="AU445" s="865"/>
      <c r="AX445" s="865"/>
    </row>
    <row r="446" spans="4:50" x14ac:dyDescent="0.25">
      <c r="D446" s="935"/>
      <c r="AS446" s="865"/>
      <c r="AT446" s="866"/>
      <c r="AU446" s="865"/>
      <c r="AX446" s="865"/>
    </row>
    <row r="447" spans="4:50" x14ac:dyDescent="0.25">
      <c r="D447" s="935"/>
      <c r="AS447" s="865"/>
      <c r="AT447" s="866"/>
      <c r="AU447" s="865"/>
      <c r="AX447" s="865"/>
    </row>
    <row r="448" spans="4:50" x14ac:dyDescent="0.25">
      <c r="D448" s="935"/>
      <c r="AS448" s="865"/>
      <c r="AT448" s="866"/>
      <c r="AU448" s="865"/>
      <c r="AX448" s="865"/>
    </row>
    <row r="449" spans="4:50" x14ac:dyDescent="0.25">
      <c r="D449" s="935"/>
      <c r="AS449" s="865"/>
      <c r="AT449" s="866"/>
      <c r="AU449" s="865"/>
      <c r="AX449" s="865"/>
    </row>
    <row r="450" spans="4:50" x14ac:dyDescent="0.25">
      <c r="D450" s="935"/>
      <c r="AS450" s="865"/>
      <c r="AT450" s="866"/>
      <c r="AU450" s="865"/>
      <c r="AX450" s="865"/>
    </row>
    <row r="451" spans="4:50" x14ac:dyDescent="0.25">
      <c r="D451" s="935"/>
      <c r="AS451" s="865"/>
      <c r="AT451" s="866"/>
      <c r="AU451" s="865"/>
      <c r="AX451" s="865"/>
    </row>
    <row r="452" spans="4:50" x14ac:dyDescent="0.25">
      <c r="D452" s="935"/>
      <c r="AS452" s="865"/>
      <c r="AT452" s="866"/>
      <c r="AU452" s="865"/>
      <c r="AX452" s="865"/>
    </row>
    <row r="453" spans="4:50" x14ac:dyDescent="0.25">
      <c r="D453" s="935"/>
      <c r="AS453" s="865"/>
      <c r="AT453" s="866"/>
      <c r="AU453" s="865"/>
      <c r="AX453" s="865"/>
    </row>
    <row r="454" spans="4:50" x14ac:dyDescent="0.25">
      <c r="D454" s="935"/>
      <c r="AS454" s="865"/>
      <c r="AT454" s="866"/>
      <c r="AU454" s="865"/>
      <c r="AX454" s="865"/>
    </row>
    <row r="455" spans="4:50" x14ac:dyDescent="0.25">
      <c r="D455" s="935"/>
      <c r="AS455" s="865"/>
      <c r="AT455" s="866"/>
      <c r="AU455" s="865"/>
      <c r="AX455" s="865"/>
    </row>
    <row r="456" spans="4:50" x14ac:dyDescent="0.25">
      <c r="D456" s="935"/>
      <c r="AS456" s="865"/>
      <c r="AT456" s="866"/>
      <c r="AU456" s="865"/>
      <c r="AX456" s="865"/>
    </row>
    <row r="457" spans="4:50" x14ac:dyDescent="0.25">
      <c r="D457" s="935"/>
      <c r="AS457" s="865"/>
      <c r="AT457" s="866"/>
      <c r="AU457" s="865"/>
      <c r="AX457" s="865"/>
    </row>
    <row r="458" spans="4:50" x14ac:dyDescent="0.25">
      <c r="D458" s="935"/>
      <c r="AS458" s="865"/>
      <c r="AT458" s="866"/>
      <c r="AU458" s="865"/>
      <c r="AX458" s="865"/>
    </row>
    <row r="459" spans="4:50" x14ac:dyDescent="0.25">
      <c r="D459" s="935"/>
      <c r="AS459" s="865"/>
      <c r="AT459" s="866"/>
      <c r="AU459" s="865"/>
      <c r="AX459" s="865"/>
    </row>
    <row r="460" spans="4:50" x14ac:dyDescent="0.25">
      <c r="D460" s="935"/>
      <c r="AS460" s="865"/>
      <c r="AT460" s="866"/>
      <c r="AU460" s="865"/>
      <c r="AX460" s="865"/>
    </row>
    <row r="461" spans="4:50" x14ac:dyDescent="0.25">
      <c r="D461" s="935"/>
      <c r="AS461" s="865"/>
      <c r="AT461" s="866"/>
      <c r="AU461" s="865"/>
      <c r="AX461" s="865"/>
    </row>
    <row r="462" spans="4:50" x14ac:dyDescent="0.25">
      <c r="D462" s="935"/>
      <c r="AS462" s="865"/>
      <c r="AT462" s="866"/>
      <c r="AU462" s="865"/>
      <c r="AX462" s="865"/>
    </row>
    <row r="463" spans="4:50" x14ac:dyDescent="0.25">
      <c r="D463" s="935"/>
      <c r="AS463" s="865"/>
      <c r="AT463" s="866"/>
      <c r="AU463" s="865"/>
      <c r="AX463" s="865"/>
    </row>
    <row r="464" spans="4:50" x14ac:dyDescent="0.25">
      <c r="D464" s="935"/>
      <c r="AS464" s="865"/>
      <c r="AT464" s="866"/>
      <c r="AU464" s="865"/>
      <c r="AX464" s="865"/>
    </row>
    <row r="465" spans="4:50" x14ac:dyDescent="0.25">
      <c r="D465" s="935"/>
      <c r="AS465" s="865"/>
      <c r="AT465" s="866"/>
      <c r="AU465" s="865"/>
      <c r="AX465" s="865"/>
    </row>
    <row r="466" spans="4:50" x14ac:dyDescent="0.25">
      <c r="D466" s="935"/>
      <c r="AS466" s="865"/>
      <c r="AT466" s="866"/>
      <c r="AU466" s="865"/>
      <c r="AX466" s="865"/>
    </row>
    <row r="467" spans="4:50" x14ac:dyDescent="0.25">
      <c r="D467" s="935"/>
      <c r="AS467" s="865"/>
      <c r="AT467" s="866"/>
      <c r="AU467" s="865"/>
      <c r="AX467" s="865"/>
    </row>
    <row r="468" spans="4:50" x14ac:dyDescent="0.25">
      <c r="D468" s="935"/>
      <c r="AS468" s="865"/>
      <c r="AT468" s="866"/>
      <c r="AU468" s="865"/>
      <c r="AX468" s="865"/>
    </row>
    <row r="469" spans="4:50" x14ac:dyDescent="0.25">
      <c r="D469" s="935"/>
      <c r="AS469" s="865"/>
      <c r="AT469" s="866"/>
      <c r="AU469" s="865"/>
      <c r="AX469" s="865"/>
    </row>
    <row r="470" spans="4:50" x14ac:dyDescent="0.25">
      <c r="D470" s="935"/>
      <c r="AS470" s="865"/>
      <c r="AT470" s="866"/>
      <c r="AU470" s="865"/>
      <c r="AX470" s="865"/>
    </row>
    <row r="471" spans="4:50" x14ac:dyDescent="0.25">
      <c r="D471" s="935"/>
      <c r="AS471" s="865"/>
      <c r="AT471" s="866"/>
      <c r="AU471" s="865"/>
      <c r="AX471" s="865"/>
    </row>
    <row r="472" spans="4:50" x14ac:dyDescent="0.25">
      <c r="D472" s="935"/>
      <c r="AS472" s="865"/>
      <c r="AT472" s="866"/>
      <c r="AU472" s="865"/>
      <c r="AX472" s="865"/>
    </row>
    <row r="473" spans="4:50" x14ac:dyDescent="0.25">
      <c r="D473" s="935"/>
      <c r="AS473" s="865"/>
      <c r="AT473" s="866"/>
      <c r="AU473" s="865"/>
      <c r="AX473" s="865"/>
    </row>
    <row r="474" spans="4:50" x14ac:dyDescent="0.25">
      <c r="D474" s="935"/>
      <c r="AS474" s="865"/>
      <c r="AT474" s="866"/>
      <c r="AU474" s="865"/>
      <c r="AX474" s="865"/>
    </row>
    <row r="475" spans="4:50" x14ac:dyDescent="0.25">
      <c r="D475" s="935"/>
      <c r="AS475" s="865"/>
      <c r="AT475" s="866"/>
      <c r="AU475" s="865"/>
      <c r="AX475" s="865"/>
    </row>
    <row r="476" spans="4:50" x14ac:dyDescent="0.25">
      <c r="D476" s="935"/>
      <c r="AS476" s="865"/>
      <c r="AT476" s="866"/>
      <c r="AU476" s="865"/>
      <c r="AX476" s="865"/>
    </row>
    <row r="477" spans="4:50" x14ac:dyDescent="0.25">
      <c r="D477" s="935"/>
      <c r="AS477" s="865"/>
      <c r="AT477" s="866"/>
      <c r="AU477" s="865"/>
      <c r="AX477" s="865"/>
    </row>
    <row r="478" spans="4:50" x14ac:dyDescent="0.25">
      <c r="D478" s="935"/>
      <c r="AS478" s="865"/>
      <c r="AT478" s="866"/>
      <c r="AU478" s="865"/>
      <c r="AX478" s="865"/>
    </row>
    <row r="479" spans="4:50" x14ac:dyDescent="0.25">
      <c r="D479" s="935"/>
      <c r="AS479" s="865"/>
      <c r="AT479" s="866"/>
      <c r="AU479" s="865"/>
      <c r="AX479" s="865"/>
    </row>
    <row r="480" spans="4:50" x14ac:dyDescent="0.25">
      <c r="D480" s="935"/>
      <c r="AS480" s="865"/>
      <c r="AT480" s="866"/>
      <c r="AU480" s="865"/>
      <c r="AX480" s="865"/>
    </row>
    <row r="481" spans="4:50" x14ac:dyDescent="0.25">
      <c r="D481" s="935"/>
      <c r="AS481" s="865"/>
      <c r="AT481" s="866"/>
      <c r="AU481" s="865"/>
      <c r="AX481" s="865"/>
    </row>
    <row r="482" spans="4:50" x14ac:dyDescent="0.25">
      <c r="D482" s="935"/>
      <c r="AS482" s="865"/>
      <c r="AT482" s="866"/>
      <c r="AU482" s="865"/>
      <c r="AX482" s="865"/>
    </row>
    <row r="483" spans="4:50" x14ac:dyDescent="0.25">
      <c r="D483" s="935"/>
      <c r="AS483" s="865"/>
      <c r="AT483" s="866"/>
      <c r="AU483" s="865"/>
      <c r="AX483" s="865"/>
    </row>
    <row r="484" spans="4:50" x14ac:dyDescent="0.25">
      <c r="D484" s="935"/>
      <c r="AS484" s="865"/>
      <c r="AT484" s="866"/>
      <c r="AU484" s="865"/>
      <c r="AX484" s="865"/>
    </row>
    <row r="485" spans="4:50" x14ac:dyDescent="0.25">
      <c r="D485" s="935"/>
      <c r="AS485" s="865"/>
      <c r="AT485" s="866"/>
      <c r="AU485" s="865"/>
      <c r="AX485" s="865"/>
    </row>
    <row r="486" spans="4:50" x14ac:dyDescent="0.25">
      <c r="D486" s="935"/>
      <c r="AS486" s="865"/>
      <c r="AT486" s="866"/>
      <c r="AU486" s="865"/>
      <c r="AX486" s="865"/>
    </row>
    <row r="487" spans="4:50" x14ac:dyDescent="0.25">
      <c r="D487" s="935"/>
      <c r="AS487" s="865"/>
      <c r="AT487" s="866"/>
      <c r="AU487" s="865"/>
      <c r="AX487" s="865"/>
    </row>
    <row r="488" spans="4:50" x14ac:dyDescent="0.25">
      <c r="D488" s="935"/>
      <c r="AS488" s="865"/>
      <c r="AT488" s="866"/>
      <c r="AU488" s="865"/>
      <c r="AX488" s="865"/>
    </row>
    <row r="489" spans="4:50" x14ac:dyDescent="0.25">
      <c r="D489" s="935"/>
      <c r="AS489" s="865"/>
      <c r="AT489" s="866"/>
      <c r="AU489" s="865"/>
      <c r="AX489" s="865"/>
    </row>
    <row r="490" spans="4:50" x14ac:dyDescent="0.25">
      <c r="D490" s="935"/>
      <c r="AS490" s="865"/>
      <c r="AT490" s="866"/>
      <c r="AU490" s="865"/>
      <c r="AX490" s="865"/>
    </row>
    <row r="491" spans="4:50" x14ac:dyDescent="0.25">
      <c r="D491" s="935"/>
      <c r="AS491" s="865"/>
      <c r="AT491" s="866"/>
      <c r="AU491" s="865"/>
      <c r="AX491" s="865"/>
    </row>
    <row r="492" spans="4:50" x14ac:dyDescent="0.25">
      <c r="D492" s="935"/>
      <c r="AS492" s="865"/>
      <c r="AT492" s="866"/>
      <c r="AU492" s="865"/>
      <c r="AX492" s="865"/>
    </row>
    <row r="493" spans="4:50" x14ac:dyDescent="0.25">
      <c r="D493" s="935"/>
      <c r="AS493" s="865"/>
      <c r="AT493" s="866"/>
      <c r="AU493" s="865"/>
      <c r="AX493" s="865"/>
    </row>
    <row r="494" spans="4:50" x14ac:dyDescent="0.25">
      <c r="D494" s="935"/>
      <c r="AS494" s="865"/>
      <c r="AT494" s="866"/>
      <c r="AU494" s="865"/>
      <c r="AX494" s="865"/>
    </row>
    <row r="495" spans="4:50" x14ac:dyDescent="0.25">
      <c r="D495" s="935"/>
      <c r="AS495" s="865"/>
      <c r="AT495" s="866"/>
      <c r="AU495" s="865"/>
      <c r="AX495" s="865"/>
    </row>
    <row r="496" spans="4:50" x14ac:dyDescent="0.25">
      <c r="D496" s="935"/>
      <c r="AS496" s="865"/>
      <c r="AT496" s="866"/>
      <c r="AU496" s="865"/>
      <c r="AX496" s="865"/>
    </row>
    <row r="497" spans="4:50" x14ac:dyDescent="0.25">
      <c r="D497" s="935"/>
      <c r="AS497" s="865"/>
      <c r="AT497" s="866"/>
      <c r="AU497" s="865"/>
      <c r="AX497" s="865"/>
    </row>
    <row r="498" spans="4:50" x14ac:dyDescent="0.25">
      <c r="D498" s="935"/>
      <c r="AS498" s="865"/>
      <c r="AT498" s="866"/>
      <c r="AU498" s="865"/>
      <c r="AX498" s="865"/>
    </row>
    <row r="499" spans="4:50" x14ac:dyDescent="0.25">
      <c r="D499" s="935"/>
      <c r="AS499" s="865"/>
      <c r="AT499" s="866"/>
      <c r="AU499" s="865"/>
      <c r="AX499" s="865"/>
    </row>
    <row r="500" spans="4:50" x14ac:dyDescent="0.25">
      <c r="D500" s="935"/>
      <c r="AS500" s="865"/>
      <c r="AT500" s="866"/>
      <c r="AU500" s="865"/>
      <c r="AX500" s="865"/>
    </row>
    <row r="501" spans="4:50" x14ac:dyDescent="0.25">
      <c r="D501" s="935"/>
      <c r="AS501" s="865"/>
      <c r="AT501" s="866"/>
      <c r="AU501" s="865"/>
      <c r="AX501" s="865"/>
    </row>
    <row r="502" spans="4:50" x14ac:dyDescent="0.25">
      <c r="D502" s="935"/>
      <c r="AS502" s="865"/>
      <c r="AT502" s="866"/>
      <c r="AU502" s="865"/>
      <c r="AX502" s="865"/>
    </row>
    <row r="503" spans="4:50" x14ac:dyDescent="0.25">
      <c r="D503" s="935"/>
      <c r="AS503" s="865"/>
      <c r="AT503" s="866"/>
      <c r="AU503" s="865"/>
      <c r="AX503" s="865"/>
    </row>
    <row r="504" spans="4:50" x14ac:dyDescent="0.25">
      <c r="D504" s="935"/>
      <c r="AS504" s="865"/>
      <c r="AT504" s="866"/>
      <c r="AU504" s="865"/>
      <c r="AX504" s="865"/>
    </row>
    <row r="505" spans="4:50" x14ac:dyDescent="0.25">
      <c r="D505" s="935"/>
      <c r="AS505" s="865"/>
      <c r="AT505" s="866"/>
      <c r="AU505" s="865"/>
      <c r="AX505" s="865"/>
    </row>
    <row r="506" spans="4:50" x14ac:dyDescent="0.25">
      <c r="D506" s="935"/>
      <c r="AS506" s="865"/>
      <c r="AT506" s="866"/>
      <c r="AU506" s="865"/>
      <c r="AX506" s="865"/>
    </row>
    <row r="507" spans="4:50" x14ac:dyDescent="0.25">
      <c r="D507" s="935"/>
      <c r="AS507" s="865"/>
      <c r="AT507" s="866"/>
      <c r="AU507" s="865"/>
      <c r="AX507" s="865"/>
    </row>
    <row r="508" spans="4:50" x14ac:dyDescent="0.25">
      <c r="D508" s="935"/>
      <c r="AS508" s="865"/>
      <c r="AT508" s="866"/>
      <c r="AU508" s="865"/>
      <c r="AX508" s="865"/>
    </row>
    <row r="509" spans="4:50" x14ac:dyDescent="0.25">
      <c r="D509" s="935"/>
      <c r="AS509" s="865"/>
      <c r="AT509" s="866"/>
      <c r="AU509" s="865"/>
      <c r="AX509" s="865"/>
    </row>
    <row r="510" spans="4:50" x14ac:dyDescent="0.25">
      <c r="D510" s="935"/>
      <c r="AS510" s="865"/>
      <c r="AT510" s="866"/>
      <c r="AU510" s="865"/>
      <c r="AX510" s="865"/>
    </row>
    <row r="511" spans="4:50" x14ac:dyDescent="0.25">
      <c r="D511" s="935"/>
      <c r="AS511" s="865"/>
      <c r="AT511" s="866"/>
      <c r="AU511" s="865"/>
      <c r="AX511" s="865"/>
    </row>
    <row r="512" spans="4:50" x14ac:dyDescent="0.25">
      <c r="D512" s="935"/>
      <c r="AS512" s="865"/>
      <c r="AT512" s="866"/>
      <c r="AU512" s="865"/>
      <c r="AX512" s="865"/>
    </row>
    <row r="513" spans="4:50" x14ac:dyDescent="0.25">
      <c r="D513" s="935"/>
      <c r="AS513" s="865"/>
      <c r="AT513" s="866"/>
      <c r="AU513" s="865"/>
      <c r="AX513" s="865"/>
    </row>
    <row r="514" spans="4:50" x14ac:dyDescent="0.25">
      <c r="D514" s="935"/>
      <c r="AS514" s="865"/>
      <c r="AT514" s="866"/>
      <c r="AU514" s="865"/>
      <c r="AX514" s="865"/>
    </row>
    <row r="515" spans="4:50" x14ac:dyDescent="0.25">
      <c r="D515" s="935"/>
      <c r="AS515" s="865"/>
      <c r="AT515" s="866"/>
      <c r="AU515" s="865"/>
      <c r="AX515" s="865"/>
    </row>
    <row r="516" spans="4:50" x14ac:dyDescent="0.25">
      <c r="D516" s="935"/>
      <c r="AS516" s="865"/>
      <c r="AT516" s="866"/>
      <c r="AU516" s="865"/>
      <c r="AX516" s="865"/>
    </row>
    <row r="517" spans="4:50" x14ac:dyDescent="0.25">
      <c r="D517" s="935"/>
      <c r="AS517" s="865"/>
      <c r="AT517" s="866"/>
      <c r="AU517" s="865"/>
      <c r="AX517" s="865"/>
    </row>
    <row r="518" spans="4:50" x14ac:dyDescent="0.25">
      <c r="D518" s="935"/>
      <c r="AS518" s="865"/>
      <c r="AT518" s="866"/>
      <c r="AU518" s="865"/>
      <c r="AX518" s="865"/>
    </row>
    <row r="519" spans="4:50" x14ac:dyDescent="0.25">
      <c r="D519" s="935"/>
      <c r="AS519" s="865"/>
      <c r="AT519" s="866"/>
      <c r="AU519" s="865"/>
      <c r="AX519" s="865"/>
    </row>
    <row r="520" spans="4:50" x14ac:dyDescent="0.25">
      <c r="D520" s="935"/>
      <c r="AS520" s="865"/>
      <c r="AT520" s="866"/>
      <c r="AU520" s="865"/>
      <c r="AX520" s="865"/>
    </row>
    <row r="521" spans="4:50" x14ac:dyDescent="0.25">
      <c r="D521" s="935"/>
      <c r="AS521" s="865"/>
      <c r="AT521" s="866"/>
      <c r="AU521" s="865"/>
      <c r="AX521" s="865"/>
    </row>
    <row r="522" spans="4:50" x14ac:dyDescent="0.25">
      <c r="D522" s="935"/>
      <c r="AS522" s="865"/>
      <c r="AT522" s="866"/>
      <c r="AU522" s="865"/>
      <c r="AX522" s="865"/>
    </row>
    <row r="523" spans="4:50" x14ac:dyDescent="0.25">
      <c r="D523" s="935"/>
      <c r="AS523" s="865"/>
      <c r="AT523" s="866"/>
      <c r="AU523" s="865"/>
      <c r="AX523" s="865"/>
    </row>
    <row r="524" spans="4:50" x14ac:dyDescent="0.25">
      <c r="D524" s="935"/>
      <c r="AS524" s="865"/>
      <c r="AT524" s="866"/>
      <c r="AU524" s="865"/>
      <c r="AX524" s="865"/>
    </row>
    <row r="525" spans="4:50" x14ac:dyDescent="0.25">
      <c r="D525" s="935"/>
      <c r="AS525" s="865"/>
      <c r="AT525" s="866"/>
      <c r="AU525" s="865"/>
      <c r="AX525" s="865"/>
    </row>
    <row r="526" spans="4:50" x14ac:dyDescent="0.25">
      <c r="D526" s="935"/>
      <c r="AS526" s="865"/>
      <c r="AT526" s="866"/>
      <c r="AU526" s="865"/>
      <c r="AX526" s="865"/>
    </row>
    <row r="527" spans="4:50" x14ac:dyDescent="0.25">
      <c r="D527" s="935"/>
      <c r="AS527" s="865"/>
      <c r="AT527" s="866"/>
      <c r="AU527" s="865"/>
      <c r="AX527" s="865"/>
    </row>
    <row r="528" spans="4:50" x14ac:dyDescent="0.25">
      <c r="D528" s="935"/>
      <c r="AS528" s="865"/>
      <c r="AT528" s="866"/>
      <c r="AU528" s="865"/>
      <c r="AX528" s="865"/>
    </row>
    <row r="529" spans="4:50" x14ac:dyDescent="0.25">
      <c r="D529" s="935"/>
      <c r="AS529" s="865"/>
      <c r="AT529" s="866"/>
      <c r="AU529" s="865"/>
      <c r="AX529" s="865"/>
    </row>
    <row r="530" spans="4:50" x14ac:dyDescent="0.25">
      <c r="D530" s="935"/>
      <c r="AS530" s="865"/>
      <c r="AT530" s="866"/>
      <c r="AU530" s="865"/>
      <c r="AX530" s="865"/>
    </row>
    <row r="531" spans="4:50" x14ac:dyDescent="0.25">
      <c r="D531" s="935"/>
      <c r="AS531" s="865"/>
      <c r="AT531" s="866"/>
      <c r="AU531" s="865"/>
      <c r="AX531" s="865"/>
    </row>
    <row r="532" spans="4:50" x14ac:dyDescent="0.25">
      <c r="D532" s="935"/>
      <c r="AS532" s="865"/>
      <c r="AT532" s="866"/>
      <c r="AU532" s="865"/>
      <c r="AX532" s="865"/>
    </row>
    <row r="533" spans="4:50" x14ac:dyDescent="0.25">
      <c r="D533" s="935"/>
      <c r="AS533" s="865"/>
      <c r="AT533" s="866"/>
      <c r="AU533" s="865"/>
      <c r="AX533" s="865"/>
    </row>
    <row r="534" spans="4:50" x14ac:dyDescent="0.25">
      <c r="D534" s="935"/>
      <c r="AS534" s="865"/>
      <c r="AT534" s="866"/>
      <c r="AU534" s="865"/>
      <c r="AX534" s="865"/>
    </row>
    <row r="535" spans="4:50" x14ac:dyDescent="0.25">
      <c r="D535" s="935"/>
      <c r="AS535" s="865"/>
      <c r="AT535" s="866"/>
      <c r="AU535" s="865"/>
      <c r="AX535" s="865"/>
    </row>
    <row r="536" spans="4:50" x14ac:dyDescent="0.25">
      <c r="D536" s="935"/>
      <c r="AS536" s="865"/>
      <c r="AT536" s="866"/>
      <c r="AU536" s="865"/>
      <c r="AX536" s="865"/>
    </row>
    <row r="537" spans="4:50" x14ac:dyDescent="0.25">
      <c r="D537" s="935"/>
      <c r="AS537" s="865"/>
      <c r="AT537" s="866"/>
      <c r="AU537" s="865"/>
      <c r="AX537" s="865"/>
    </row>
    <row r="538" spans="4:50" x14ac:dyDescent="0.25">
      <c r="D538" s="935"/>
      <c r="AS538" s="865"/>
      <c r="AT538" s="866"/>
      <c r="AU538" s="865"/>
      <c r="AX538" s="865"/>
    </row>
    <row r="539" spans="4:50" x14ac:dyDescent="0.25">
      <c r="D539" s="935"/>
      <c r="AS539" s="865"/>
      <c r="AT539" s="866"/>
      <c r="AU539" s="865"/>
      <c r="AX539" s="865"/>
    </row>
    <row r="540" spans="4:50" x14ac:dyDescent="0.25">
      <c r="D540" s="935"/>
      <c r="AS540" s="865"/>
      <c r="AT540" s="866"/>
      <c r="AU540" s="865"/>
      <c r="AX540" s="865"/>
    </row>
    <row r="541" spans="4:50" x14ac:dyDescent="0.25">
      <c r="D541" s="935"/>
      <c r="AS541" s="865"/>
      <c r="AT541" s="866"/>
      <c r="AU541" s="865"/>
      <c r="AX541" s="865"/>
    </row>
    <row r="542" spans="4:50" x14ac:dyDescent="0.25">
      <c r="D542" s="935"/>
      <c r="AS542" s="865"/>
      <c r="AT542" s="866"/>
      <c r="AU542" s="865"/>
      <c r="AX542" s="865"/>
    </row>
    <row r="543" spans="4:50" x14ac:dyDescent="0.25">
      <c r="D543" s="935"/>
      <c r="AS543" s="865"/>
      <c r="AT543" s="866"/>
      <c r="AU543" s="865"/>
      <c r="AX543" s="865"/>
    </row>
    <row r="544" spans="4:50" x14ac:dyDescent="0.25">
      <c r="D544" s="935"/>
      <c r="AS544" s="865"/>
      <c r="AT544" s="866"/>
      <c r="AU544" s="865"/>
      <c r="AX544" s="865"/>
    </row>
    <row r="545" spans="4:50" x14ac:dyDescent="0.25">
      <c r="D545" s="935"/>
      <c r="AS545" s="865"/>
      <c r="AT545" s="866"/>
      <c r="AU545" s="865"/>
      <c r="AX545" s="865"/>
    </row>
    <row r="546" spans="4:50" x14ac:dyDescent="0.25">
      <c r="D546" s="935"/>
      <c r="AS546" s="865"/>
      <c r="AT546" s="866"/>
      <c r="AU546" s="865"/>
      <c r="AX546" s="865"/>
    </row>
    <row r="547" spans="4:50" x14ac:dyDescent="0.25">
      <c r="D547" s="935"/>
      <c r="AS547" s="865"/>
      <c r="AT547" s="866"/>
      <c r="AU547" s="865"/>
      <c r="AX547" s="865"/>
    </row>
    <row r="548" spans="4:50" x14ac:dyDescent="0.25">
      <c r="D548" s="935"/>
      <c r="AS548" s="865"/>
      <c r="AT548" s="866"/>
      <c r="AU548" s="865"/>
      <c r="AX548" s="865"/>
    </row>
    <row r="549" spans="4:50" x14ac:dyDescent="0.25">
      <c r="D549" s="935"/>
      <c r="AS549" s="865"/>
      <c r="AT549" s="866"/>
      <c r="AU549" s="865"/>
      <c r="AX549" s="865"/>
    </row>
    <row r="550" spans="4:50" x14ac:dyDescent="0.25">
      <c r="D550" s="935"/>
      <c r="AS550" s="865"/>
      <c r="AT550" s="866"/>
      <c r="AU550" s="865"/>
      <c r="AX550" s="865"/>
    </row>
    <row r="551" spans="4:50" x14ac:dyDescent="0.25">
      <c r="D551" s="935"/>
      <c r="AS551" s="865"/>
      <c r="AT551" s="866"/>
      <c r="AU551" s="865"/>
      <c r="AX551" s="865"/>
    </row>
    <row r="552" spans="4:50" x14ac:dyDescent="0.25">
      <c r="D552" s="935"/>
      <c r="AS552" s="865"/>
      <c r="AT552" s="866"/>
      <c r="AU552" s="865"/>
      <c r="AX552" s="865"/>
    </row>
    <row r="553" spans="4:50" x14ac:dyDescent="0.25">
      <c r="D553" s="935"/>
      <c r="AS553" s="865"/>
      <c r="AT553" s="866"/>
      <c r="AU553" s="865"/>
      <c r="AX553" s="865"/>
    </row>
    <row r="554" spans="4:50" x14ac:dyDescent="0.25">
      <c r="D554" s="935"/>
      <c r="AS554" s="865"/>
      <c r="AT554" s="866"/>
      <c r="AU554" s="865"/>
      <c r="AX554" s="865"/>
    </row>
    <row r="555" spans="4:50" x14ac:dyDescent="0.25">
      <c r="D555" s="935"/>
      <c r="AS555" s="865"/>
      <c r="AT555" s="866"/>
      <c r="AU555" s="865"/>
      <c r="AX555" s="865"/>
    </row>
    <row r="556" spans="4:50" x14ac:dyDescent="0.25">
      <c r="D556" s="935"/>
      <c r="AS556" s="865"/>
      <c r="AT556" s="866"/>
      <c r="AU556" s="865"/>
      <c r="AX556" s="865"/>
    </row>
    <row r="557" spans="4:50" x14ac:dyDescent="0.25">
      <c r="D557" s="935"/>
      <c r="AS557" s="865"/>
      <c r="AT557" s="866"/>
      <c r="AU557" s="865"/>
      <c r="AX557" s="865"/>
    </row>
    <row r="558" spans="4:50" x14ac:dyDescent="0.25">
      <c r="D558" s="935"/>
      <c r="AS558" s="865"/>
      <c r="AT558" s="866"/>
      <c r="AU558" s="865"/>
      <c r="AX558" s="865"/>
    </row>
    <row r="559" spans="4:50" x14ac:dyDescent="0.25">
      <c r="D559" s="935"/>
      <c r="AS559" s="865"/>
      <c r="AT559" s="866"/>
      <c r="AU559" s="865"/>
      <c r="AX559" s="865"/>
    </row>
    <row r="560" spans="4:50" x14ac:dyDescent="0.25">
      <c r="D560" s="935"/>
      <c r="AS560" s="865"/>
      <c r="AT560" s="866"/>
      <c r="AU560" s="865"/>
      <c r="AX560" s="865"/>
    </row>
    <row r="561" spans="4:50" x14ac:dyDescent="0.25">
      <c r="D561" s="935"/>
      <c r="AS561" s="865"/>
      <c r="AT561" s="866"/>
      <c r="AU561" s="865"/>
      <c r="AX561" s="865"/>
    </row>
    <row r="562" spans="4:50" x14ac:dyDescent="0.25">
      <c r="D562" s="935"/>
      <c r="AS562" s="865"/>
      <c r="AT562" s="866"/>
      <c r="AU562" s="865"/>
      <c r="AX562" s="865"/>
    </row>
    <row r="563" spans="4:50" x14ac:dyDescent="0.25">
      <c r="D563" s="935"/>
      <c r="AS563" s="865"/>
      <c r="AT563" s="866"/>
      <c r="AU563" s="865"/>
      <c r="AX563" s="865"/>
    </row>
    <row r="564" spans="4:50" x14ac:dyDescent="0.25">
      <c r="D564" s="935"/>
      <c r="AS564" s="865"/>
      <c r="AT564" s="866"/>
      <c r="AU564" s="865"/>
      <c r="AX564" s="865"/>
    </row>
    <row r="565" spans="4:50" x14ac:dyDescent="0.25">
      <c r="D565" s="935"/>
      <c r="AS565" s="865"/>
      <c r="AT565" s="866"/>
      <c r="AU565" s="865"/>
      <c r="AX565" s="865"/>
    </row>
    <row r="566" spans="4:50" x14ac:dyDescent="0.25">
      <c r="D566" s="935"/>
      <c r="AS566" s="865"/>
      <c r="AT566" s="866"/>
      <c r="AU566" s="865"/>
      <c r="AX566" s="865"/>
    </row>
    <row r="567" spans="4:50" x14ac:dyDescent="0.25">
      <c r="D567" s="935"/>
      <c r="AS567" s="865"/>
      <c r="AT567" s="866"/>
      <c r="AU567" s="865"/>
      <c r="AX567" s="865"/>
    </row>
    <row r="568" spans="4:50" x14ac:dyDescent="0.25">
      <c r="D568" s="935"/>
      <c r="AS568" s="865"/>
      <c r="AT568" s="866"/>
      <c r="AU568" s="865"/>
      <c r="AX568" s="865"/>
    </row>
    <row r="569" spans="4:50" x14ac:dyDescent="0.25">
      <c r="D569" s="935"/>
      <c r="AS569" s="865"/>
      <c r="AT569" s="866"/>
      <c r="AU569" s="865"/>
      <c r="AX569" s="865"/>
    </row>
    <row r="570" spans="4:50" x14ac:dyDescent="0.25">
      <c r="D570" s="935"/>
      <c r="AS570" s="865"/>
      <c r="AT570" s="866"/>
      <c r="AU570" s="865"/>
      <c r="AX570" s="865"/>
    </row>
    <row r="571" spans="4:50" x14ac:dyDescent="0.25">
      <c r="D571" s="935"/>
      <c r="AS571" s="865"/>
      <c r="AT571" s="866"/>
      <c r="AU571" s="865"/>
      <c r="AX571" s="865"/>
    </row>
    <row r="572" spans="4:50" x14ac:dyDescent="0.25">
      <c r="D572" s="935"/>
      <c r="AS572" s="865"/>
      <c r="AT572" s="866"/>
      <c r="AU572" s="865"/>
      <c r="AX572" s="865"/>
    </row>
    <row r="573" spans="4:50" x14ac:dyDescent="0.25">
      <c r="D573" s="935"/>
      <c r="AS573" s="865"/>
      <c r="AT573" s="866"/>
      <c r="AU573" s="865"/>
      <c r="AX573" s="865"/>
    </row>
    <row r="574" spans="4:50" x14ac:dyDescent="0.25">
      <c r="D574" s="935"/>
      <c r="AS574" s="865"/>
      <c r="AT574" s="866"/>
      <c r="AU574" s="865"/>
      <c r="AX574" s="865"/>
    </row>
    <row r="575" spans="4:50" x14ac:dyDescent="0.25">
      <c r="D575" s="935"/>
      <c r="AS575" s="865"/>
      <c r="AT575" s="866"/>
      <c r="AU575" s="865"/>
      <c r="AX575" s="865"/>
    </row>
    <row r="576" spans="4:50" x14ac:dyDescent="0.25">
      <c r="D576" s="935"/>
      <c r="AS576" s="865"/>
      <c r="AT576" s="866"/>
      <c r="AU576" s="865"/>
      <c r="AX576" s="865"/>
    </row>
    <row r="577" spans="4:50" x14ac:dyDescent="0.25">
      <c r="D577" s="935"/>
      <c r="AS577" s="865"/>
      <c r="AT577" s="866"/>
      <c r="AU577" s="865"/>
      <c r="AX577" s="865"/>
    </row>
    <row r="578" spans="4:50" x14ac:dyDescent="0.25">
      <c r="D578" s="935"/>
      <c r="AS578" s="865"/>
      <c r="AT578" s="866"/>
      <c r="AU578" s="865"/>
      <c r="AX578" s="865"/>
    </row>
    <row r="579" spans="4:50" x14ac:dyDescent="0.25">
      <c r="D579" s="935"/>
      <c r="AS579" s="865"/>
      <c r="AT579" s="866"/>
      <c r="AU579" s="865"/>
      <c r="AX579" s="865"/>
    </row>
    <row r="580" spans="4:50" x14ac:dyDescent="0.25">
      <c r="D580" s="935"/>
      <c r="AS580" s="865"/>
      <c r="AT580" s="866"/>
      <c r="AU580" s="865"/>
      <c r="AX580" s="865"/>
    </row>
    <row r="581" spans="4:50" x14ac:dyDescent="0.25">
      <c r="D581" s="935"/>
      <c r="AS581" s="865"/>
      <c r="AT581" s="866"/>
      <c r="AU581" s="865"/>
      <c r="AX581" s="865"/>
    </row>
    <row r="582" spans="4:50" x14ac:dyDescent="0.25">
      <c r="D582" s="935"/>
      <c r="AS582" s="865"/>
      <c r="AT582" s="866"/>
      <c r="AU582" s="865"/>
      <c r="AX582" s="865"/>
    </row>
    <row r="583" spans="4:50" x14ac:dyDescent="0.25">
      <c r="D583" s="935"/>
      <c r="AS583" s="865"/>
      <c r="AT583" s="866"/>
      <c r="AU583" s="865"/>
      <c r="AX583" s="865"/>
    </row>
    <row r="584" spans="4:50" x14ac:dyDescent="0.25">
      <c r="D584" s="935"/>
      <c r="AS584" s="865"/>
      <c r="AT584" s="866"/>
      <c r="AU584" s="865"/>
      <c r="AX584" s="865"/>
    </row>
    <row r="585" spans="4:50" x14ac:dyDescent="0.25">
      <c r="D585" s="935"/>
      <c r="AS585" s="865"/>
      <c r="AT585" s="866"/>
      <c r="AU585" s="865"/>
      <c r="AX585" s="865"/>
    </row>
    <row r="586" spans="4:50" x14ac:dyDescent="0.25">
      <c r="D586" s="935"/>
      <c r="AS586" s="865"/>
      <c r="AT586" s="866"/>
      <c r="AU586" s="865"/>
      <c r="AX586" s="865"/>
    </row>
    <row r="587" spans="4:50" x14ac:dyDescent="0.25">
      <c r="D587" s="935"/>
      <c r="AS587" s="865"/>
      <c r="AT587" s="866"/>
      <c r="AU587" s="865"/>
      <c r="AX587" s="865"/>
    </row>
    <row r="588" spans="4:50" x14ac:dyDescent="0.25">
      <c r="D588" s="935"/>
      <c r="AS588" s="865"/>
      <c r="AT588" s="866"/>
      <c r="AU588" s="865"/>
      <c r="AX588" s="865"/>
    </row>
    <row r="589" spans="4:50" x14ac:dyDescent="0.25">
      <c r="D589" s="935"/>
      <c r="AS589" s="865"/>
      <c r="AT589" s="866"/>
      <c r="AU589" s="865"/>
      <c r="AX589" s="865"/>
    </row>
    <row r="590" spans="4:50" x14ac:dyDescent="0.25">
      <c r="D590" s="935"/>
      <c r="AS590" s="865"/>
      <c r="AT590" s="866"/>
      <c r="AU590" s="865"/>
      <c r="AX590" s="865"/>
    </row>
    <row r="591" spans="4:50" x14ac:dyDescent="0.25">
      <c r="D591" s="935"/>
      <c r="AS591" s="865"/>
      <c r="AT591" s="866"/>
      <c r="AU591" s="865"/>
      <c r="AX591" s="865"/>
    </row>
    <row r="592" spans="4:50" x14ac:dyDescent="0.25">
      <c r="D592" s="935"/>
      <c r="AS592" s="865"/>
      <c r="AT592" s="866"/>
      <c r="AU592" s="865"/>
      <c r="AX592" s="865"/>
    </row>
    <row r="593" spans="4:50" x14ac:dyDescent="0.25">
      <c r="D593" s="935"/>
      <c r="AS593" s="865"/>
      <c r="AT593" s="866"/>
      <c r="AU593" s="865"/>
      <c r="AX593" s="865"/>
    </row>
    <row r="594" spans="4:50" x14ac:dyDescent="0.25">
      <c r="D594" s="935"/>
      <c r="AS594" s="865"/>
      <c r="AT594" s="866"/>
      <c r="AU594" s="865"/>
      <c r="AX594" s="865"/>
    </row>
    <row r="595" spans="4:50" x14ac:dyDescent="0.25">
      <c r="D595" s="935"/>
      <c r="AS595" s="865"/>
      <c r="AT595" s="866"/>
      <c r="AU595" s="865"/>
      <c r="AX595" s="865"/>
    </row>
    <row r="596" spans="4:50" x14ac:dyDescent="0.25">
      <c r="D596" s="935"/>
      <c r="AS596" s="865"/>
      <c r="AT596" s="866"/>
      <c r="AU596" s="865"/>
      <c r="AX596" s="865"/>
    </row>
    <row r="597" spans="4:50" x14ac:dyDescent="0.25">
      <c r="D597" s="935"/>
      <c r="AS597" s="865"/>
      <c r="AT597" s="866"/>
      <c r="AU597" s="865"/>
      <c r="AX597" s="865"/>
    </row>
    <row r="598" spans="4:50" x14ac:dyDescent="0.25">
      <c r="D598" s="935"/>
      <c r="AS598" s="865"/>
      <c r="AT598" s="866"/>
      <c r="AU598" s="865"/>
      <c r="AX598" s="865"/>
    </row>
    <row r="599" spans="4:50" x14ac:dyDescent="0.25">
      <c r="D599" s="935"/>
      <c r="AS599" s="865"/>
      <c r="AT599" s="866"/>
      <c r="AU599" s="865"/>
      <c r="AX599" s="865"/>
    </row>
    <row r="600" spans="4:50" x14ac:dyDescent="0.25">
      <c r="D600" s="935"/>
      <c r="AS600" s="865"/>
      <c r="AT600" s="866"/>
      <c r="AU600" s="865"/>
      <c r="AX600" s="865"/>
    </row>
    <row r="601" spans="4:50" x14ac:dyDescent="0.25">
      <c r="D601" s="935"/>
      <c r="AS601" s="865"/>
      <c r="AT601" s="866"/>
      <c r="AU601" s="865"/>
      <c r="AX601" s="865"/>
    </row>
    <row r="602" spans="4:50" x14ac:dyDescent="0.25">
      <c r="D602" s="935"/>
      <c r="AS602" s="865"/>
      <c r="AT602" s="866"/>
      <c r="AU602" s="865"/>
      <c r="AX602" s="865"/>
    </row>
    <row r="603" spans="4:50" x14ac:dyDescent="0.25">
      <c r="D603" s="935"/>
      <c r="AS603" s="865"/>
      <c r="AT603" s="866"/>
      <c r="AU603" s="865"/>
      <c r="AX603" s="865"/>
    </row>
    <row r="604" spans="4:50" x14ac:dyDescent="0.25">
      <c r="D604" s="935"/>
      <c r="AS604" s="865"/>
      <c r="AT604" s="866"/>
      <c r="AU604" s="865"/>
      <c r="AX604" s="865"/>
    </row>
    <row r="605" spans="4:50" x14ac:dyDescent="0.25">
      <c r="D605" s="935"/>
      <c r="AS605" s="865"/>
      <c r="AT605" s="866"/>
      <c r="AU605" s="865"/>
      <c r="AX605" s="865"/>
    </row>
    <row r="606" spans="4:50" x14ac:dyDescent="0.25">
      <c r="D606" s="935"/>
      <c r="AS606" s="865"/>
      <c r="AT606" s="866"/>
      <c r="AU606" s="865"/>
      <c r="AX606" s="865"/>
    </row>
    <row r="607" spans="4:50" x14ac:dyDescent="0.25">
      <c r="D607" s="935"/>
      <c r="AS607" s="865"/>
      <c r="AT607" s="866"/>
      <c r="AU607" s="865"/>
      <c r="AX607" s="865"/>
    </row>
    <row r="608" spans="4:50" x14ac:dyDescent="0.25">
      <c r="D608" s="935"/>
      <c r="AS608" s="865"/>
      <c r="AT608" s="866"/>
      <c r="AU608" s="865"/>
      <c r="AX608" s="865"/>
    </row>
    <row r="609" spans="4:50" x14ac:dyDescent="0.25">
      <c r="D609" s="935"/>
      <c r="AS609" s="865"/>
      <c r="AT609" s="866"/>
      <c r="AU609" s="865"/>
      <c r="AX609" s="865"/>
    </row>
    <row r="610" spans="4:50" x14ac:dyDescent="0.25">
      <c r="D610" s="935"/>
      <c r="AS610" s="865"/>
      <c r="AT610" s="866"/>
      <c r="AU610" s="865"/>
      <c r="AX610" s="865"/>
    </row>
    <row r="611" spans="4:50" x14ac:dyDescent="0.25">
      <c r="D611" s="935"/>
      <c r="AS611" s="865"/>
      <c r="AT611" s="866"/>
      <c r="AU611" s="865"/>
      <c r="AX611" s="865"/>
    </row>
    <row r="612" spans="4:50" x14ac:dyDescent="0.25">
      <c r="D612" s="935"/>
      <c r="AS612" s="865"/>
      <c r="AT612" s="866"/>
      <c r="AU612" s="865"/>
      <c r="AX612" s="865"/>
    </row>
    <row r="613" spans="4:50" x14ac:dyDescent="0.25">
      <c r="D613" s="935"/>
      <c r="AS613" s="865"/>
      <c r="AT613" s="866"/>
      <c r="AU613" s="865"/>
      <c r="AX613" s="865"/>
    </row>
    <row r="614" spans="4:50" x14ac:dyDescent="0.25">
      <c r="D614" s="935"/>
      <c r="AS614" s="865"/>
      <c r="AT614" s="866"/>
      <c r="AU614" s="865"/>
      <c r="AX614" s="865"/>
    </row>
    <row r="615" spans="4:50" x14ac:dyDescent="0.25">
      <c r="D615" s="935"/>
      <c r="AS615" s="865"/>
      <c r="AT615" s="866"/>
      <c r="AU615" s="865"/>
      <c r="AX615" s="865"/>
    </row>
    <row r="616" spans="4:50" x14ac:dyDescent="0.25">
      <c r="D616" s="935"/>
      <c r="AS616" s="865"/>
      <c r="AT616" s="866"/>
      <c r="AU616" s="865"/>
      <c r="AX616" s="865"/>
    </row>
    <row r="617" spans="4:50" x14ac:dyDescent="0.25">
      <c r="D617" s="935"/>
      <c r="AS617" s="865"/>
      <c r="AT617" s="866"/>
      <c r="AU617" s="865"/>
      <c r="AX617" s="865"/>
    </row>
    <row r="618" spans="4:50" x14ac:dyDescent="0.25">
      <c r="D618" s="935"/>
      <c r="AS618" s="865"/>
      <c r="AT618" s="866"/>
      <c r="AU618" s="865"/>
      <c r="AX618" s="865"/>
    </row>
    <row r="619" spans="4:50" x14ac:dyDescent="0.25">
      <c r="D619" s="935"/>
      <c r="AS619" s="865"/>
      <c r="AT619" s="866"/>
      <c r="AU619" s="865"/>
      <c r="AX619" s="865"/>
    </row>
    <row r="620" spans="4:50" x14ac:dyDescent="0.25">
      <c r="D620" s="935"/>
      <c r="AS620" s="865"/>
      <c r="AT620" s="866"/>
      <c r="AU620" s="865"/>
      <c r="AX620" s="865"/>
    </row>
    <row r="621" spans="4:50" x14ac:dyDescent="0.25">
      <c r="D621" s="935"/>
      <c r="AS621" s="865"/>
      <c r="AT621" s="866"/>
      <c r="AU621" s="865"/>
      <c r="AX621" s="865"/>
    </row>
    <row r="622" spans="4:50" x14ac:dyDescent="0.25">
      <c r="D622" s="935"/>
      <c r="AS622" s="865"/>
      <c r="AT622" s="866"/>
      <c r="AU622" s="865"/>
      <c r="AX622" s="865"/>
    </row>
    <row r="623" spans="4:50" x14ac:dyDescent="0.25">
      <c r="D623" s="935"/>
      <c r="AS623" s="865"/>
      <c r="AT623" s="866"/>
      <c r="AU623" s="865"/>
      <c r="AX623" s="865"/>
    </row>
    <row r="624" spans="4:50" x14ac:dyDescent="0.25">
      <c r="D624" s="935"/>
      <c r="AS624" s="865"/>
      <c r="AT624" s="866"/>
      <c r="AU624" s="865"/>
      <c r="AX624" s="865"/>
    </row>
    <row r="625" spans="4:50" x14ac:dyDescent="0.25">
      <c r="D625" s="935"/>
      <c r="AS625" s="865"/>
      <c r="AT625" s="866"/>
      <c r="AU625" s="865"/>
      <c r="AX625" s="865"/>
    </row>
    <row r="626" spans="4:50" x14ac:dyDescent="0.25">
      <c r="D626" s="935"/>
      <c r="AS626" s="865"/>
      <c r="AT626" s="866"/>
      <c r="AU626" s="865"/>
      <c r="AX626" s="865"/>
    </row>
    <row r="627" spans="4:50" x14ac:dyDescent="0.25">
      <c r="D627" s="935"/>
      <c r="AS627" s="865"/>
      <c r="AT627" s="866"/>
      <c r="AU627" s="865"/>
      <c r="AX627" s="865"/>
    </row>
    <row r="628" spans="4:50" x14ac:dyDescent="0.25">
      <c r="D628" s="935"/>
      <c r="AS628" s="865"/>
      <c r="AT628" s="866"/>
      <c r="AU628" s="865"/>
      <c r="AX628" s="865"/>
    </row>
    <row r="629" spans="4:50" x14ac:dyDescent="0.25">
      <c r="D629" s="935"/>
      <c r="AS629" s="865"/>
      <c r="AT629" s="866"/>
      <c r="AU629" s="865"/>
      <c r="AX629" s="865"/>
    </row>
    <row r="630" spans="4:50" x14ac:dyDescent="0.25">
      <c r="D630" s="935"/>
      <c r="AS630" s="865"/>
      <c r="AT630" s="866"/>
      <c r="AU630" s="865"/>
      <c r="AX630" s="865"/>
    </row>
    <row r="631" spans="4:50" x14ac:dyDescent="0.25">
      <c r="D631" s="935"/>
      <c r="AS631" s="865"/>
      <c r="AT631" s="866"/>
      <c r="AU631" s="865"/>
      <c r="AX631" s="865"/>
    </row>
    <row r="632" spans="4:50" x14ac:dyDescent="0.25">
      <c r="D632" s="935"/>
      <c r="AS632" s="865"/>
      <c r="AT632" s="866"/>
      <c r="AU632" s="865"/>
      <c r="AX632" s="865"/>
    </row>
    <row r="633" spans="4:50" x14ac:dyDescent="0.25">
      <c r="D633" s="935"/>
      <c r="AS633" s="865"/>
      <c r="AT633" s="866"/>
      <c r="AU633" s="865"/>
      <c r="AX633" s="865"/>
    </row>
    <row r="634" spans="4:50" x14ac:dyDescent="0.25">
      <c r="D634" s="935"/>
      <c r="AS634" s="865"/>
      <c r="AT634" s="866"/>
      <c r="AU634" s="865"/>
      <c r="AX634" s="865"/>
    </row>
    <row r="635" spans="4:50" x14ac:dyDescent="0.25">
      <c r="D635" s="935"/>
      <c r="AS635" s="865"/>
      <c r="AT635" s="866"/>
      <c r="AU635" s="865"/>
      <c r="AX635" s="865"/>
    </row>
    <row r="636" spans="4:50" x14ac:dyDescent="0.25">
      <c r="D636" s="935"/>
      <c r="AS636" s="865"/>
      <c r="AT636" s="866"/>
      <c r="AU636" s="865"/>
      <c r="AX636" s="865"/>
    </row>
    <row r="637" spans="4:50" x14ac:dyDescent="0.25">
      <c r="D637" s="935"/>
      <c r="AS637" s="865"/>
      <c r="AT637" s="866"/>
      <c r="AU637" s="865"/>
      <c r="AX637" s="865"/>
    </row>
    <row r="638" spans="4:50" x14ac:dyDescent="0.25">
      <c r="D638" s="935"/>
      <c r="AS638" s="865"/>
      <c r="AT638" s="866"/>
      <c r="AU638" s="865"/>
      <c r="AX638" s="865"/>
    </row>
    <row r="639" spans="4:50" x14ac:dyDescent="0.25">
      <c r="D639" s="935"/>
      <c r="AS639" s="865"/>
      <c r="AT639" s="866"/>
      <c r="AU639" s="865"/>
      <c r="AX639" s="865"/>
    </row>
    <row r="640" spans="4:50" x14ac:dyDescent="0.25">
      <c r="D640" s="935"/>
      <c r="AS640" s="865"/>
      <c r="AT640" s="866"/>
      <c r="AU640" s="865"/>
      <c r="AX640" s="865"/>
    </row>
    <row r="641" spans="4:50" x14ac:dyDescent="0.25">
      <c r="D641" s="935"/>
      <c r="AS641" s="865"/>
      <c r="AT641" s="866"/>
      <c r="AU641" s="865"/>
      <c r="AX641" s="865"/>
    </row>
    <row r="642" spans="4:50" x14ac:dyDescent="0.25">
      <c r="D642" s="935"/>
      <c r="AS642" s="865"/>
      <c r="AT642" s="866"/>
      <c r="AU642" s="865"/>
      <c r="AX642" s="865"/>
    </row>
    <row r="643" spans="4:50" x14ac:dyDescent="0.25">
      <c r="D643" s="935"/>
      <c r="AS643" s="865"/>
      <c r="AT643" s="866"/>
      <c r="AU643" s="865"/>
      <c r="AX643" s="865"/>
    </row>
    <row r="644" spans="4:50" x14ac:dyDescent="0.25">
      <c r="D644" s="935"/>
      <c r="AS644" s="865"/>
      <c r="AT644" s="866"/>
      <c r="AU644" s="865"/>
      <c r="AX644" s="865"/>
    </row>
    <row r="645" spans="4:50" x14ac:dyDescent="0.25">
      <c r="D645" s="935"/>
      <c r="AS645" s="865"/>
      <c r="AT645" s="866"/>
      <c r="AU645" s="865"/>
      <c r="AX645" s="865"/>
    </row>
    <row r="646" spans="4:50" x14ac:dyDescent="0.25">
      <c r="D646" s="935"/>
      <c r="AS646" s="865"/>
      <c r="AT646" s="866"/>
      <c r="AU646" s="865"/>
      <c r="AX646" s="865"/>
    </row>
    <row r="647" spans="4:50" x14ac:dyDescent="0.25">
      <c r="D647" s="935"/>
      <c r="AS647" s="865"/>
      <c r="AT647" s="866"/>
      <c r="AU647" s="865"/>
      <c r="AX647" s="865"/>
    </row>
    <row r="648" spans="4:50" x14ac:dyDescent="0.25">
      <c r="D648" s="935"/>
      <c r="AS648" s="865"/>
      <c r="AT648" s="866"/>
      <c r="AU648" s="865"/>
      <c r="AX648" s="865"/>
    </row>
    <row r="649" spans="4:50" x14ac:dyDescent="0.25">
      <c r="D649" s="935"/>
      <c r="AS649" s="865"/>
      <c r="AT649" s="866"/>
      <c r="AU649" s="865"/>
      <c r="AX649" s="865"/>
    </row>
    <row r="650" spans="4:50" x14ac:dyDescent="0.25">
      <c r="D650" s="935"/>
      <c r="AS650" s="865"/>
      <c r="AT650" s="866"/>
      <c r="AU650" s="865"/>
      <c r="AX650" s="865"/>
    </row>
    <row r="651" spans="4:50" x14ac:dyDescent="0.25">
      <c r="D651" s="935"/>
      <c r="AS651" s="865"/>
      <c r="AT651" s="866"/>
      <c r="AU651" s="865"/>
      <c r="AX651" s="865"/>
    </row>
    <row r="652" spans="4:50" x14ac:dyDescent="0.25">
      <c r="D652" s="935"/>
      <c r="AS652" s="865"/>
      <c r="AT652" s="866"/>
      <c r="AU652" s="865"/>
      <c r="AX652" s="865"/>
    </row>
    <row r="653" spans="4:50" x14ac:dyDescent="0.25">
      <c r="D653" s="935"/>
      <c r="AS653" s="865"/>
      <c r="AT653" s="866"/>
      <c r="AU653" s="865"/>
      <c r="AX653" s="865"/>
    </row>
    <row r="654" spans="4:50" x14ac:dyDescent="0.25">
      <c r="D654" s="935"/>
      <c r="AS654" s="865"/>
      <c r="AT654" s="866"/>
      <c r="AU654" s="865"/>
      <c r="AX654" s="865"/>
    </row>
    <row r="655" spans="4:50" x14ac:dyDescent="0.25">
      <c r="D655" s="935"/>
      <c r="AS655" s="865"/>
      <c r="AT655" s="866"/>
      <c r="AU655" s="865"/>
      <c r="AX655" s="865"/>
    </row>
    <row r="656" spans="4:50" x14ac:dyDescent="0.25">
      <c r="D656" s="935"/>
      <c r="AS656" s="865"/>
      <c r="AT656" s="866"/>
      <c r="AU656" s="865"/>
      <c r="AX656" s="865"/>
    </row>
    <row r="657" spans="4:50" x14ac:dyDescent="0.25">
      <c r="D657" s="935"/>
      <c r="AS657" s="865"/>
      <c r="AT657" s="866"/>
      <c r="AU657" s="865"/>
      <c r="AX657" s="865"/>
    </row>
    <row r="658" spans="4:50" x14ac:dyDescent="0.25">
      <c r="D658" s="935"/>
      <c r="AS658" s="865"/>
      <c r="AT658" s="866"/>
      <c r="AU658" s="865"/>
      <c r="AX658" s="865"/>
    </row>
    <row r="659" spans="4:50" x14ac:dyDescent="0.25">
      <c r="D659" s="935"/>
      <c r="AS659" s="865"/>
      <c r="AT659" s="866"/>
      <c r="AU659" s="865"/>
      <c r="AX659" s="865"/>
    </row>
    <row r="660" spans="4:50" x14ac:dyDescent="0.25">
      <c r="D660" s="935"/>
      <c r="AS660" s="865"/>
      <c r="AT660" s="866"/>
      <c r="AU660" s="865"/>
      <c r="AX660" s="865"/>
    </row>
    <row r="661" spans="4:50" x14ac:dyDescent="0.25">
      <c r="D661" s="935"/>
      <c r="AS661" s="865"/>
      <c r="AT661" s="866"/>
      <c r="AU661" s="865"/>
      <c r="AX661" s="865"/>
    </row>
    <row r="662" spans="4:50" x14ac:dyDescent="0.25">
      <c r="D662" s="935"/>
      <c r="AS662" s="865"/>
      <c r="AT662" s="866"/>
      <c r="AU662" s="865"/>
      <c r="AX662" s="865"/>
    </row>
    <row r="663" spans="4:50" x14ac:dyDescent="0.25">
      <c r="D663" s="935"/>
      <c r="AS663" s="865"/>
      <c r="AT663" s="866"/>
      <c r="AU663" s="865"/>
      <c r="AX663" s="865"/>
    </row>
    <row r="664" spans="4:50" x14ac:dyDescent="0.25">
      <c r="D664" s="935"/>
      <c r="AS664" s="865"/>
      <c r="AT664" s="866"/>
      <c r="AU664" s="865"/>
      <c r="AX664" s="865"/>
    </row>
    <row r="665" spans="4:50" x14ac:dyDescent="0.25">
      <c r="D665" s="935"/>
      <c r="AS665" s="865"/>
      <c r="AT665" s="866"/>
      <c r="AU665" s="865"/>
      <c r="AX665" s="865"/>
    </row>
    <row r="666" spans="4:50" x14ac:dyDescent="0.25">
      <c r="D666" s="935"/>
      <c r="AS666" s="865"/>
      <c r="AT666" s="866"/>
      <c r="AU666" s="865"/>
      <c r="AX666" s="865"/>
    </row>
    <row r="667" spans="4:50" x14ac:dyDescent="0.25">
      <c r="D667" s="935"/>
      <c r="AS667" s="865"/>
      <c r="AT667" s="866"/>
      <c r="AU667" s="865"/>
      <c r="AX667" s="865"/>
    </row>
    <row r="668" spans="4:50" x14ac:dyDescent="0.25">
      <c r="D668" s="935"/>
      <c r="AS668" s="865"/>
      <c r="AT668" s="866"/>
      <c r="AU668" s="865"/>
      <c r="AX668" s="865"/>
    </row>
    <row r="669" spans="4:50" x14ac:dyDescent="0.25">
      <c r="D669" s="935"/>
      <c r="AS669" s="865"/>
      <c r="AT669" s="866"/>
      <c r="AU669" s="865"/>
      <c r="AX669" s="865"/>
    </row>
    <row r="670" spans="4:50" x14ac:dyDescent="0.25">
      <c r="D670" s="935"/>
      <c r="AS670" s="865"/>
      <c r="AT670" s="866"/>
      <c r="AU670" s="865"/>
      <c r="AX670" s="865"/>
    </row>
    <row r="671" spans="4:50" x14ac:dyDescent="0.25">
      <c r="D671" s="935"/>
      <c r="AS671" s="865"/>
      <c r="AT671" s="866"/>
      <c r="AU671" s="865"/>
      <c r="AX671" s="865"/>
    </row>
    <row r="672" spans="4:50" x14ac:dyDescent="0.25">
      <c r="D672" s="935"/>
      <c r="AS672" s="865"/>
      <c r="AT672" s="866"/>
      <c r="AU672" s="865"/>
      <c r="AX672" s="865"/>
    </row>
    <row r="673" spans="4:50" x14ac:dyDescent="0.25">
      <c r="D673" s="935"/>
      <c r="AS673" s="865"/>
      <c r="AT673" s="866"/>
      <c r="AU673" s="865"/>
      <c r="AX673" s="865"/>
    </row>
    <row r="674" spans="4:50" x14ac:dyDescent="0.25">
      <c r="D674" s="935"/>
      <c r="AS674" s="865"/>
      <c r="AT674" s="866"/>
      <c r="AU674" s="865"/>
      <c r="AX674" s="865"/>
    </row>
    <row r="675" spans="4:50" x14ac:dyDescent="0.25">
      <c r="D675" s="935"/>
      <c r="AS675" s="865"/>
      <c r="AT675" s="866"/>
      <c r="AU675" s="865"/>
      <c r="AX675" s="865"/>
    </row>
    <row r="676" spans="4:50" x14ac:dyDescent="0.25">
      <c r="D676" s="935"/>
      <c r="AS676" s="865"/>
      <c r="AT676" s="866"/>
      <c r="AU676" s="865"/>
      <c r="AX676" s="865"/>
    </row>
    <row r="677" spans="4:50" x14ac:dyDescent="0.25">
      <c r="D677" s="935"/>
      <c r="AS677" s="865"/>
      <c r="AT677" s="866"/>
      <c r="AU677" s="865"/>
      <c r="AX677" s="865"/>
    </row>
    <row r="678" spans="4:50" x14ac:dyDescent="0.25">
      <c r="D678" s="935"/>
      <c r="AS678" s="865"/>
      <c r="AT678" s="866"/>
      <c r="AU678" s="865"/>
      <c r="AX678" s="865"/>
    </row>
    <row r="679" spans="4:50" x14ac:dyDescent="0.25">
      <c r="D679" s="935"/>
      <c r="AS679" s="865"/>
      <c r="AT679" s="866"/>
      <c r="AU679" s="865"/>
      <c r="AX679" s="865"/>
    </row>
    <row r="680" spans="4:50" x14ac:dyDescent="0.25">
      <c r="D680" s="935"/>
      <c r="AS680" s="865"/>
      <c r="AT680" s="866"/>
      <c r="AU680" s="865"/>
      <c r="AX680" s="865"/>
    </row>
    <row r="681" spans="4:50" x14ac:dyDescent="0.25">
      <c r="D681" s="935"/>
      <c r="AS681" s="865"/>
      <c r="AT681" s="866"/>
      <c r="AU681" s="865"/>
      <c r="AX681" s="865"/>
    </row>
    <row r="682" spans="4:50" x14ac:dyDescent="0.25">
      <c r="D682" s="935"/>
      <c r="AS682" s="865"/>
      <c r="AT682" s="866"/>
      <c r="AU682" s="865"/>
      <c r="AX682" s="865"/>
    </row>
    <row r="683" spans="4:50" x14ac:dyDescent="0.25">
      <c r="D683" s="935"/>
      <c r="AS683" s="865"/>
      <c r="AT683" s="866"/>
      <c r="AU683" s="865"/>
      <c r="AX683" s="865"/>
    </row>
    <row r="684" spans="4:50" x14ac:dyDescent="0.25">
      <c r="D684" s="935"/>
      <c r="AS684" s="865"/>
      <c r="AT684" s="866"/>
      <c r="AU684" s="865"/>
      <c r="AX684" s="865"/>
    </row>
    <row r="685" spans="4:50" x14ac:dyDescent="0.25">
      <c r="D685" s="935"/>
      <c r="AS685" s="865"/>
      <c r="AT685" s="866"/>
      <c r="AU685" s="865"/>
      <c r="AX685" s="865"/>
    </row>
    <row r="686" spans="4:50" x14ac:dyDescent="0.25">
      <c r="D686" s="935"/>
      <c r="AS686" s="865"/>
      <c r="AT686" s="866"/>
      <c r="AU686" s="865"/>
      <c r="AX686" s="865"/>
    </row>
    <row r="687" spans="4:50" x14ac:dyDescent="0.25">
      <c r="D687" s="935"/>
      <c r="AS687" s="865"/>
      <c r="AT687" s="866"/>
      <c r="AU687" s="865"/>
      <c r="AX687" s="865"/>
    </row>
    <row r="688" spans="4:50" x14ac:dyDescent="0.25">
      <c r="D688" s="935"/>
      <c r="AS688" s="865"/>
      <c r="AT688" s="866"/>
      <c r="AU688" s="865"/>
      <c r="AX688" s="865"/>
    </row>
    <row r="689" spans="4:50" x14ac:dyDescent="0.25">
      <c r="D689" s="935"/>
      <c r="AS689" s="865"/>
      <c r="AT689" s="866"/>
      <c r="AU689" s="865"/>
      <c r="AX689" s="865"/>
    </row>
    <row r="690" spans="4:50" x14ac:dyDescent="0.25">
      <c r="D690" s="935"/>
      <c r="AS690" s="865"/>
      <c r="AT690" s="866"/>
      <c r="AU690" s="865"/>
      <c r="AX690" s="865"/>
    </row>
    <row r="691" spans="4:50" x14ac:dyDescent="0.25">
      <c r="D691" s="935"/>
      <c r="AS691" s="865"/>
      <c r="AT691" s="866"/>
      <c r="AU691" s="865"/>
      <c r="AX691" s="865"/>
    </row>
    <row r="692" spans="4:50" x14ac:dyDescent="0.25">
      <c r="D692" s="935"/>
      <c r="AS692" s="865"/>
      <c r="AT692" s="866"/>
      <c r="AU692" s="865"/>
      <c r="AX692" s="865"/>
    </row>
    <row r="693" spans="4:50" x14ac:dyDescent="0.25">
      <c r="D693" s="935"/>
      <c r="AS693" s="865"/>
      <c r="AT693" s="866"/>
      <c r="AU693" s="865"/>
      <c r="AX693" s="865"/>
    </row>
    <row r="694" spans="4:50" x14ac:dyDescent="0.25">
      <c r="D694" s="935"/>
      <c r="AS694" s="865"/>
      <c r="AT694" s="866"/>
      <c r="AU694" s="865"/>
      <c r="AX694" s="865"/>
    </row>
    <row r="695" spans="4:50" x14ac:dyDescent="0.25">
      <c r="D695" s="935"/>
      <c r="AS695" s="865"/>
      <c r="AT695" s="866"/>
      <c r="AU695" s="865"/>
      <c r="AX695" s="865"/>
    </row>
    <row r="696" spans="4:50" x14ac:dyDescent="0.25">
      <c r="D696" s="935"/>
      <c r="AS696" s="865"/>
      <c r="AT696" s="866"/>
      <c r="AU696" s="865"/>
      <c r="AX696" s="865"/>
    </row>
    <row r="697" spans="4:50" x14ac:dyDescent="0.25">
      <c r="D697" s="935"/>
      <c r="AS697" s="865"/>
      <c r="AT697" s="866"/>
      <c r="AU697" s="865"/>
      <c r="AX697" s="865"/>
    </row>
    <row r="698" spans="4:50" x14ac:dyDescent="0.25">
      <c r="D698" s="935"/>
      <c r="AS698" s="865"/>
      <c r="AT698" s="866"/>
      <c r="AU698" s="865"/>
      <c r="AX698" s="865"/>
    </row>
    <row r="699" spans="4:50" x14ac:dyDescent="0.25">
      <c r="D699" s="935"/>
      <c r="AS699" s="865"/>
      <c r="AT699" s="866"/>
      <c r="AU699" s="865"/>
      <c r="AX699" s="865"/>
    </row>
    <row r="700" spans="4:50" x14ac:dyDescent="0.25">
      <c r="D700" s="935"/>
      <c r="AS700" s="865"/>
      <c r="AT700" s="866"/>
      <c r="AU700" s="865"/>
      <c r="AX700" s="865"/>
    </row>
    <row r="701" spans="4:50" x14ac:dyDescent="0.25">
      <c r="D701" s="935"/>
      <c r="AS701" s="865"/>
      <c r="AT701" s="866"/>
      <c r="AU701" s="865"/>
      <c r="AX701" s="865"/>
    </row>
    <row r="702" spans="4:50" x14ac:dyDescent="0.25">
      <c r="D702" s="935"/>
      <c r="AS702" s="865"/>
      <c r="AT702" s="866"/>
      <c r="AU702" s="865"/>
      <c r="AX702" s="865"/>
    </row>
    <row r="703" spans="4:50" x14ac:dyDescent="0.25">
      <c r="D703" s="935"/>
      <c r="AS703" s="865"/>
      <c r="AT703" s="866"/>
      <c r="AU703" s="865"/>
      <c r="AX703" s="865"/>
    </row>
    <row r="704" spans="4:50" x14ac:dyDescent="0.25">
      <c r="D704" s="935"/>
      <c r="AS704" s="865"/>
      <c r="AT704" s="866"/>
      <c r="AU704" s="865"/>
      <c r="AX704" s="865"/>
    </row>
    <row r="705" spans="4:50" x14ac:dyDescent="0.25">
      <c r="D705" s="935"/>
      <c r="AS705" s="865"/>
      <c r="AT705" s="866"/>
      <c r="AU705" s="865"/>
      <c r="AX705" s="865"/>
    </row>
    <row r="706" spans="4:50" x14ac:dyDescent="0.25">
      <c r="D706" s="935"/>
      <c r="AS706" s="865"/>
      <c r="AT706" s="866"/>
      <c r="AU706" s="865"/>
      <c r="AX706" s="865"/>
    </row>
    <row r="707" spans="4:50" x14ac:dyDescent="0.25">
      <c r="D707" s="935"/>
      <c r="AS707" s="865"/>
      <c r="AT707" s="866"/>
      <c r="AU707" s="865"/>
      <c r="AX707" s="865"/>
    </row>
    <row r="708" spans="4:50" x14ac:dyDescent="0.25">
      <c r="D708" s="935"/>
      <c r="AS708" s="865"/>
      <c r="AT708" s="866"/>
      <c r="AU708" s="865"/>
      <c r="AX708" s="865"/>
    </row>
    <row r="709" spans="4:50" x14ac:dyDescent="0.25">
      <c r="D709" s="935"/>
      <c r="AS709" s="865"/>
      <c r="AT709" s="866"/>
      <c r="AU709" s="865"/>
      <c r="AX709" s="865"/>
    </row>
    <row r="710" spans="4:50" x14ac:dyDescent="0.25">
      <c r="D710" s="935"/>
      <c r="AS710" s="865"/>
      <c r="AT710" s="866"/>
      <c r="AU710" s="865"/>
      <c r="AX710" s="865"/>
    </row>
    <row r="711" spans="4:50" x14ac:dyDescent="0.25">
      <c r="D711" s="935"/>
      <c r="AS711" s="865"/>
      <c r="AT711" s="866"/>
      <c r="AU711" s="865"/>
      <c r="AX711" s="865"/>
    </row>
    <row r="712" spans="4:50" x14ac:dyDescent="0.25">
      <c r="D712" s="935"/>
      <c r="AS712" s="865"/>
      <c r="AT712" s="866"/>
      <c r="AU712" s="865"/>
      <c r="AX712" s="865"/>
    </row>
    <row r="713" spans="4:50" x14ac:dyDescent="0.25">
      <c r="D713" s="935"/>
      <c r="AS713" s="865"/>
      <c r="AT713" s="866"/>
      <c r="AU713" s="865"/>
      <c r="AX713" s="865"/>
    </row>
    <row r="714" spans="4:50" x14ac:dyDescent="0.25">
      <c r="D714" s="935"/>
      <c r="AS714" s="865"/>
      <c r="AT714" s="866"/>
      <c r="AU714" s="865"/>
      <c r="AX714" s="865"/>
    </row>
    <row r="715" spans="4:50" x14ac:dyDescent="0.25">
      <c r="D715" s="935"/>
      <c r="AS715" s="865"/>
      <c r="AT715" s="866"/>
      <c r="AU715" s="865"/>
      <c r="AX715" s="865"/>
    </row>
    <row r="716" spans="4:50" x14ac:dyDescent="0.25">
      <c r="D716" s="935"/>
      <c r="AS716" s="865"/>
      <c r="AT716" s="866"/>
      <c r="AU716" s="865"/>
      <c r="AX716" s="865"/>
    </row>
    <row r="717" spans="4:50" x14ac:dyDescent="0.25">
      <c r="D717" s="935"/>
      <c r="AS717" s="865"/>
      <c r="AT717" s="866"/>
      <c r="AU717" s="865"/>
      <c r="AX717" s="865"/>
    </row>
    <row r="718" spans="4:50" x14ac:dyDescent="0.25">
      <c r="D718" s="935"/>
      <c r="AS718" s="865"/>
      <c r="AT718" s="866"/>
      <c r="AU718" s="865"/>
      <c r="AX718" s="865"/>
    </row>
    <row r="719" spans="4:50" x14ac:dyDescent="0.25">
      <c r="D719" s="935"/>
      <c r="AS719" s="865"/>
      <c r="AT719" s="866"/>
      <c r="AU719" s="865"/>
      <c r="AX719" s="865"/>
    </row>
    <row r="720" spans="4:50" x14ac:dyDescent="0.25">
      <c r="D720" s="935"/>
      <c r="AS720" s="865"/>
      <c r="AT720" s="866"/>
      <c r="AU720" s="865"/>
      <c r="AX720" s="865"/>
    </row>
    <row r="721" spans="4:50" x14ac:dyDescent="0.25">
      <c r="D721" s="935"/>
      <c r="AS721" s="865"/>
      <c r="AT721" s="866"/>
      <c r="AU721" s="865"/>
      <c r="AX721" s="865"/>
    </row>
    <row r="722" spans="4:50" x14ac:dyDescent="0.25">
      <c r="D722" s="935"/>
      <c r="AS722" s="865"/>
      <c r="AT722" s="866"/>
      <c r="AU722" s="865"/>
      <c r="AX722" s="865"/>
    </row>
    <row r="723" spans="4:50" x14ac:dyDescent="0.25">
      <c r="D723" s="935"/>
      <c r="AS723" s="865"/>
      <c r="AT723" s="866"/>
      <c r="AU723" s="865"/>
      <c r="AX723" s="865"/>
    </row>
    <row r="724" spans="4:50" x14ac:dyDescent="0.25">
      <c r="D724" s="935"/>
      <c r="AS724" s="865"/>
      <c r="AT724" s="866"/>
      <c r="AU724" s="865"/>
      <c r="AX724" s="865"/>
    </row>
    <row r="725" spans="4:50" x14ac:dyDescent="0.25">
      <c r="D725" s="935"/>
      <c r="AS725" s="865"/>
      <c r="AT725" s="866"/>
      <c r="AU725" s="865"/>
      <c r="AX725" s="865"/>
    </row>
    <row r="726" spans="4:50" x14ac:dyDescent="0.25">
      <c r="D726" s="935"/>
      <c r="AS726" s="865"/>
      <c r="AT726" s="866"/>
      <c r="AU726" s="865"/>
      <c r="AX726" s="865"/>
    </row>
    <row r="727" spans="4:50" x14ac:dyDescent="0.25">
      <c r="D727" s="935"/>
      <c r="AS727" s="865"/>
      <c r="AT727" s="866"/>
      <c r="AU727" s="865"/>
      <c r="AX727" s="865"/>
    </row>
    <row r="728" spans="4:50" x14ac:dyDescent="0.25">
      <c r="D728" s="935"/>
      <c r="AS728" s="865"/>
      <c r="AT728" s="866"/>
      <c r="AU728" s="865"/>
      <c r="AX728" s="865"/>
    </row>
    <row r="729" spans="4:50" x14ac:dyDescent="0.25">
      <c r="D729" s="935"/>
      <c r="AS729" s="865"/>
      <c r="AT729" s="866"/>
      <c r="AU729" s="865"/>
      <c r="AX729" s="865"/>
    </row>
    <row r="730" spans="4:50" x14ac:dyDescent="0.25">
      <c r="D730" s="935"/>
      <c r="AS730" s="865"/>
      <c r="AT730" s="866"/>
      <c r="AU730" s="865"/>
      <c r="AX730" s="865"/>
    </row>
    <row r="731" spans="4:50" x14ac:dyDescent="0.25">
      <c r="D731" s="935"/>
      <c r="AS731" s="865"/>
      <c r="AT731" s="866"/>
      <c r="AU731" s="865"/>
      <c r="AX731" s="865"/>
    </row>
    <row r="732" spans="4:50" x14ac:dyDescent="0.25">
      <c r="D732" s="935"/>
      <c r="AS732" s="865"/>
      <c r="AT732" s="866"/>
      <c r="AU732" s="865"/>
      <c r="AX732" s="865"/>
    </row>
    <row r="733" spans="4:50" x14ac:dyDescent="0.25">
      <c r="D733" s="935"/>
      <c r="AS733" s="865"/>
      <c r="AT733" s="866"/>
      <c r="AU733" s="865"/>
      <c r="AX733" s="865"/>
    </row>
    <row r="734" spans="4:50" x14ac:dyDescent="0.25">
      <c r="D734" s="935"/>
      <c r="AS734" s="865"/>
      <c r="AT734" s="866"/>
      <c r="AU734" s="865"/>
      <c r="AX734" s="865"/>
    </row>
    <row r="735" spans="4:50" x14ac:dyDescent="0.25">
      <c r="D735" s="935"/>
      <c r="AS735" s="865"/>
      <c r="AT735" s="866"/>
      <c r="AU735" s="865"/>
      <c r="AX735" s="865"/>
    </row>
    <row r="736" spans="4:50" x14ac:dyDescent="0.25">
      <c r="D736" s="935"/>
      <c r="AS736" s="865"/>
      <c r="AT736" s="866"/>
      <c r="AU736" s="865"/>
      <c r="AX736" s="865"/>
    </row>
    <row r="737" spans="4:50" x14ac:dyDescent="0.25">
      <c r="D737" s="935"/>
      <c r="AS737" s="865"/>
      <c r="AT737" s="866"/>
      <c r="AU737" s="865"/>
      <c r="AX737" s="865"/>
    </row>
    <row r="738" spans="4:50" x14ac:dyDescent="0.25">
      <c r="D738" s="935"/>
      <c r="AS738" s="865"/>
      <c r="AT738" s="866"/>
      <c r="AU738" s="865"/>
      <c r="AX738" s="865"/>
    </row>
    <row r="739" spans="4:50" x14ac:dyDescent="0.25">
      <c r="D739" s="935"/>
      <c r="AS739" s="865"/>
      <c r="AT739" s="866"/>
      <c r="AU739" s="865"/>
      <c r="AX739" s="865"/>
    </row>
    <row r="740" spans="4:50" x14ac:dyDescent="0.25">
      <c r="D740" s="935"/>
      <c r="AS740" s="865"/>
      <c r="AT740" s="866"/>
      <c r="AU740" s="865"/>
      <c r="AX740" s="865"/>
    </row>
    <row r="741" spans="4:50" x14ac:dyDescent="0.25">
      <c r="D741" s="935"/>
      <c r="AS741" s="865"/>
      <c r="AT741" s="866"/>
      <c r="AU741" s="865"/>
      <c r="AX741" s="865"/>
    </row>
    <row r="742" spans="4:50" x14ac:dyDescent="0.25">
      <c r="D742" s="935"/>
      <c r="AS742" s="865"/>
      <c r="AT742" s="866"/>
      <c r="AU742" s="865"/>
      <c r="AX742" s="865"/>
    </row>
    <row r="743" spans="4:50" x14ac:dyDescent="0.25">
      <c r="D743" s="935"/>
      <c r="AS743" s="865"/>
      <c r="AT743" s="866"/>
      <c r="AU743" s="865"/>
      <c r="AX743" s="865"/>
    </row>
    <row r="744" spans="4:50" x14ac:dyDescent="0.25">
      <c r="D744" s="935"/>
      <c r="AS744" s="865"/>
      <c r="AT744" s="866"/>
      <c r="AU744" s="865"/>
      <c r="AX744" s="865"/>
    </row>
    <row r="745" spans="4:50" x14ac:dyDescent="0.25">
      <c r="D745" s="935"/>
      <c r="AS745" s="865"/>
      <c r="AT745" s="866"/>
      <c r="AU745" s="865"/>
      <c r="AX745" s="865"/>
    </row>
    <row r="746" spans="4:50" x14ac:dyDescent="0.25">
      <c r="D746" s="935"/>
      <c r="AS746" s="865"/>
      <c r="AT746" s="866"/>
      <c r="AU746" s="865"/>
      <c r="AX746" s="865"/>
    </row>
    <row r="747" spans="4:50" x14ac:dyDescent="0.25">
      <c r="D747" s="935"/>
      <c r="AS747" s="865"/>
      <c r="AT747" s="866"/>
      <c r="AU747" s="865"/>
      <c r="AX747" s="865"/>
    </row>
    <row r="748" spans="4:50" x14ac:dyDescent="0.25">
      <c r="D748" s="935"/>
      <c r="AS748" s="865"/>
      <c r="AT748" s="866"/>
      <c r="AU748" s="865"/>
      <c r="AX748" s="865"/>
    </row>
    <row r="749" spans="4:50" x14ac:dyDescent="0.25">
      <c r="D749" s="935"/>
      <c r="AS749" s="865"/>
      <c r="AT749" s="866"/>
      <c r="AU749" s="865"/>
      <c r="AX749" s="865"/>
    </row>
    <row r="750" spans="4:50" x14ac:dyDescent="0.25">
      <c r="D750" s="935"/>
      <c r="AS750" s="865"/>
      <c r="AT750" s="866"/>
      <c r="AU750" s="865"/>
      <c r="AX750" s="865"/>
    </row>
    <row r="751" spans="4:50" x14ac:dyDescent="0.25">
      <c r="D751" s="935"/>
      <c r="AS751" s="865"/>
      <c r="AT751" s="866"/>
      <c r="AU751" s="865"/>
      <c r="AX751" s="865"/>
    </row>
    <row r="752" spans="4:50" x14ac:dyDescent="0.25">
      <c r="D752" s="935"/>
      <c r="AS752" s="865"/>
      <c r="AT752" s="866"/>
      <c r="AU752" s="865"/>
      <c r="AX752" s="865"/>
    </row>
    <row r="753" spans="4:50" x14ac:dyDescent="0.25">
      <c r="D753" s="935"/>
      <c r="AS753" s="865"/>
      <c r="AT753" s="866"/>
      <c r="AU753" s="865"/>
      <c r="AX753" s="865"/>
    </row>
    <row r="754" spans="4:50" x14ac:dyDescent="0.25">
      <c r="D754" s="935"/>
      <c r="AS754" s="865"/>
      <c r="AT754" s="866"/>
      <c r="AU754" s="865"/>
      <c r="AX754" s="865"/>
    </row>
    <row r="755" spans="4:50" x14ac:dyDescent="0.25">
      <c r="D755" s="935"/>
      <c r="AS755" s="865"/>
      <c r="AT755" s="866"/>
      <c r="AU755" s="865"/>
      <c r="AX755" s="865"/>
    </row>
    <row r="756" spans="4:50" x14ac:dyDescent="0.25">
      <c r="D756" s="935"/>
      <c r="AS756" s="865"/>
      <c r="AT756" s="866"/>
      <c r="AU756" s="865"/>
      <c r="AX756" s="865"/>
    </row>
    <row r="757" spans="4:50" x14ac:dyDescent="0.25">
      <c r="D757" s="935"/>
      <c r="AS757" s="865"/>
      <c r="AT757" s="866"/>
      <c r="AU757" s="865"/>
      <c r="AX757" s="865"/>
    </row>
    <row r="758" spans="4:50" x14ac:dyDescent="0.25">
      <c r="D758" s="935"/>
      <c r="AS758" s="865"/>
      <c r="AT758" s="866"/>
      <c r="AU758" s="865"/>
      <c r="AX758" s="865"/>
    </row>
    <row r="759" spans="4:50" x14ac:dyDescent="0.25">
      <c r="D759" s="935"/>
      <c r="AS759" s="865"/>
      <c r="AT759" s="866"/>
      <c r="AU759" s="865"/>
      <c r="AX759" s="865"/>
    </row>
    <row r="760" spans="4:50" x14ac:dyDescent="0.25">
      <c r="D760" s="935"/>
      <c r="AS760" s="865"/>
      <c r="AT760" s="866"/>
      <c r="AU760" s="865"/>
      <c r="AX760" s="865"/>
    </row>
    <row r="761" spans="4:50" x14ac:dyDescent="0.25">
      <c r="D761" s="935"/>
      <c r="AS761" s="865"/>
      <c r="AT761" s="866"/>
      <c r="AU761" s="865"/>
      <c r="AX761" s="865"/>
    </row>
    <row r="762" spans="4:50" x14ac:dyDescent="0.25">
      <c r="D762" s="935"/>
      <c r="AS762" s="865"/>
      <c r="AT762" s="866"/>
      <c r="AU762" s="865"/>
      <c r="AX762" s="865"/>
    </row>
    <row r="763" spans="4:50" x14ac:dyDescent="0.25">
      <c r="D763" s="935"/>
      <c r="AS763" s="865"/>
      <c r="AT763" s="866"/>
      <c r="AU763" s="865"/>
      <c r="AX763" s="865"/>
    </row>
    <row r="764" spans="4:50" x14ac:dyDescent="0.25">
      <c r="D764" s="935"/>
      <c r="AS764" s="865"/>
      <c r="AT764" s="866"/>
      <c r="AU764" s="865"/>
      <c r="AX764" s="865"/>
    </row>
    <row r="765" spans="4:50" x14ac:dyDescent="0.25">
      <c r="D765" s="935"/>
      <c r="AS765" s="865"/>
      <c r="AT765" s="866"/>
      <c r="AU765" s="865"/>
      <c r="AX765" s="865"/>
    </row>
    <row r="766" spans="4:50" x14ac:dyDescent="0.25">
      <c r="D766" s="935"/>
      <c r="AS766" s="865"/>
      <c r="AT766" s="866"/>
      <c r="AU766" s="865"/>
      <c r="AX766" s="865"/>
    </row>
    <row r="767" spans="4:50" x14ac:dyDescent="0.25">
      <c r="D767" s="935"/>
      <c r="AS767" s="865"/>
      <c r="AT767" s="866"/>
      <c r="AU767" s="865"/>
      <c r="AX767" s="865"/>
    </row>
    <row r="768" spans="4:50" x14ac:dyDescent="0.25">
      <c r="D768" s="935"/>
      <c r="AS768" s="865"/>
      <c r="AT768" s="866"/>
      <c r="AU768" s="865"/>
      <c r="AX768" s="865"/>
    </row>
    <row r="769" spans="4:50" x14ac:dyDescent="0.25">
      <c r="D769" s="935"/>
      <c r="AS769" s="865"/>
      <c r="AT769" s="866"/>
      <c r="AU769" s="865"/>
      <c r="AX769" s="865"/>
    </row>
    <row r="770" spans="4:50" x14ac:dyDescent="0.25">
      <c r="D770" s="935"/>
      <c r="AS770" s="865"/>
      <c r="AT770" s="866"/>
      <c r="AU770" s="865"/>
      <c r="AX770" s="865"/>
    </row>
    <row r="771" spans="4:50" x14ac:dyDescent="0.25">
      <c r="D771" s="935"/>
      <c r="AS771" s="865"/>
      <c r="AT771" s="866"/>
      <c r="AU771" s="865"/>
      <c r="AX771" s="865"/>
    </row>
    <row r="772" spans="4:50" x14ac:dyDescent="0.25">
      <c r="D772" s="935"/>
      <c r="AS772" s="865"/>
      <c r="AT772" s="866"/>
      <c r="AU772" s="865"/>
      <c r="AX772" s="865"/>
    </row>
    <row r="773" spans="4:50" x14ac:dyDescent="0.25">
      <c r="D773" s="935"/>
      <c r="AS773" s="865"/>
      <c r="AT773" s="866"/>
      <c r="AU773" s="865"/>
      <c r="AX773" s="865"/>
    </row>
    <row r="774" spans="4:50" x14ac:dyDescent="0.25">
      <c r="D774" s="935"/>
      <c r="AS774" s="865"/>
      <c r="AT774" s="866"/>
      <c r="AU774" s="865"/>
      <c r="AX774" s="865"/>
    </row>
    <row r="775" spans="4:50" x14ac:dyDescent="0.25">
      <c r="D775" s="935"/>
      <c r="AS775" s="865"/>
      <c r="AT775" s="866"/>
      <c r="AU775" s="865"/>
      <c r="AX775" s="865"/>
    </row>
    <row r="776" spans="4:50" x14ac:dyDescent="0.25">
      <c r="D776" s="935"/>
      <c r="AS776" s="865"/>
      <c r="AT776" s="866"/>
      <c r="AU776" s="865"/>
      <c r="AX776" s="865"/>
    </row>
    <row r="777" spans="4:50" x14ac:dyDescent="0.25">
      <c r="D777" s="935"/>
      <c r="AS777" s="865"/>
      <c r="AT777" s="866"/>
      <c r="AU777" s="865"/>
      <c r="AX777" s="865"/>
    </row>
    <row r="778" spans="4:50" x14ac:dyDescent="0.25">
      <c r="D778" s="935"/>
      <c r="AS778" s="865"/>
      <c r="AT778" s="866"/>
      <c r="AU778" s="865"/>
      <c r="AX778" s="865"/>
    </row>
    <row r="779" spans="4:50" x14ac:dyDescent="0.25">
      <c r="D779" s="935"/>
      <c r="AS779" s="865"/>
      <c r="AT779" s="866"/>
      <c r="AU779" s="865"/>
      <c r="AX779" s="865"/>
    </row>
    <row r="780" spans="4:50" x14ac:dyDescent="0.25">
      <c r="D780" s="935"/>
      <c r="AS780" s="865"/>
      <c r="AT780" s="866"/>
      <c r="AU780" s="865"/>
      <c r="AX780" s="865"/>
    </row>
    <row r="781" spans="4:50" x14ac:dyDescent="0.25">
      <c r="D781" s="935"/>
      <c r="AS781" s="865"/>
      <c r="AT781" s="866"/>
      <c r="AU781" s="865"/>
      <c r="AX781" s="865"/>
    </row>
    <row r="782" spans="4:50" x14ac:dyDescent="0.25">
      <c r="D782" s="935"/>
      <c r="AS782" s="865"/>
      <c r="AT782" s="866"/>
      <c r="AU782" s="865"/>
      <c r="AX782" s="865"/>
    </row>
    <row r="783" spans="4:50" x14ac:dyDescent="0.25">
      <c r="D783" s="935"/>
      <c r="AS783" s="865"/>
      <c r="AT783" s="866"/>
      <c r="AU783" s="865"/>
      <c r="AX783" s="865"/>
    </row>
    <row r="784" spans="4:50" x14ac:dyDescent="0.25">
      <c r="D784" s="935"/>
      <c r="AS784" s="865"/>
      <c r="AT784" s="866"/>
      <c r="AU784" s="865"/>
      <c r="AX784" s="865"/>
    </row>
    <row r="785" spans="4:50" x14ac:dyDescent="0.25">
      <c r="D785" s="935"/>
      <c r="AS785" s="865"/>
      <c r="AT785" s="866"/>
      <c r="AU785" s="865"/>
      <c r="AX785" s="865"/>
    </row>
    <row r="786" spans="4:50" x14ac:dyDescent="0.25">
      <c r="D786" s="935"/>
      <c r="AS786" s="865"/>
      <c r="AT786" s="866"/>
      <c r="AU786" s="865"/>
      <c r="AX786" s="865"/>
    </row>
    <row r="787" spans="4:50" x14ac:dyDescent="0.25">
      <c r="D787" s="935"/>
      <c r="AS787" s="865"/>
      <c r="AT787" s="866"/>
      <c r="AU787" s="865"/>
      <c r="AX787" s="865"/>
    </row>
    <row r="788" spans="4:50" x14ac:dyDescent="0.25">
      <c r="D788" s="935"/>
      <c r="AS788" s="865"/>
      <c r="AT788" s="866"/>
      <c r="AU788" s="865"/>
      <c r="AX788" s="865"/>
    </row>
    <row r="789" spans="4:50" x14ac:dyDescent="0.25">
      <c r="D789" s="935"/>
      <c r="AS789" s="865"/>
      <c r="AT789" s="866"/>
      <c r="AU789" s="865"/>
      <c r="AX789" s="865"/>
    </row>
    <row r="790" spans="4:50" x14ac:dyDescent="0.25">
      <c r="D790" s="935"/>
      <c r="AS790" s="865"/>
      <c r="AT790" s="866"/>
      <c r="AU790" s="865"/>
      <c r="AX790" s="865"/>
    </row>
    <row r="791" spans="4:50" x14ac:dyDescent="0.25">
      <c r="D791" s="935"/>
      <c r="AS791" s="865"/>
      <c r="AT791" s="866"/>
      <c r="AU791" s="865"/>
      <c r="AX791" s="865"/>
    </row>
    <row r="792" spans="4:50" x14ac:dyDescent="0.25">
      <c r="D792" s="935"/>
      <c r="AS792" s="865"/>
      <c r="AT792" s="866"/>
      <c r="AU792" s="865"/>
      <c r="AX792" s="865"/>
    </row>
    <row r="793" spans="4:50" x14ac:dyDescent="0.25">
      <c r="D793" s="935"/>
      <c r="AS793" s="865"/>
      <c r="AT793" s="866"/>
      <c r="AU793" s="865"/>
      <c r="AX793" s="865"/>
    </row>
    <row r="794" spans="4:50" x14ac:dyDescent="0.25">
      <c r="D794" s="935"/>
      <c r="AS794" s="865"/>
      <c r="AT794" s="866"/>
      <c r="AU794" s="865"/>
      <c r="AX794" s="865"/>
    </row>
    <row r="795" spans="4:50" x14ac:dyDescent="0.25">
      <c r="D795" s="935"/>
      <c r="AS795" s="865"/>
      <c r="AT795" s="866"/>
      <c r="AU795" s="865"/>
      <c r="AX795" s="865"/>
    </row>
    <row r="796" spans="4:50" x14ac:dyDescent="0.25">
      <c r="D796" s="935"/>
      <c r="AS796" s="865"/>
      <c r="AT796" s="866"/>
      <c r="AU796" s="865"/>
      <c r="AX796" s="865"/>
    </row>
    <row r="797" spans="4:50" x14ac:dyDescent="0.25">
      <c r="D797" s="935"/>
      <c r="AS797" s="865"/>
      <c r="AT797" s="866"/>
      <c r="AU797" s="865"/>
      <c r="AX797" s="865"/>
    </row>
    <row r="798" spans="4:50" x14ac:dyDescent="0.25">
      <c r="D798" s="935"/>
      <c r="AS798" s="865"/>
      <c r="AT798" s="866"/>
      <c r="AU798" s="865"/>
      <c r="AX798" s="865"/>
    </row>
    <row r="799" spans="4:50" x14ac:dyDescent="0.25">
      <c r="D799" s="935"/>
      <c r="AS799" s="865"/>
      <c r="AT799" s="866"/>
      <c r="AU799" s="865"/>
      <c r="AX799" s="865"/>
    </row>
    <row r="800" spans="4:50" x14ac:dyDescent="0.25">
      <c r="D800" s="935"/>
      <c r="AS800" s="865"/>
      <c r="AT800" s="866"/>
      <c r="AU800" s="865"/>
      <c r="AX800" s="865"/>
    </row>
    <row r="801" spans="4:50" x14ac:dyDescent="0.25">
      <c r="D801" s="935"/>
      <c r="AS801" s="865"/>
      <c r="AT801" s="866"/>
      <c r="AU801" s="865"/>
      <c r="AX801" s="865"/>
    </row>
    <row r="802" spans="4:50" x14ac:dyDescent="0.25">
      <c r="D802" s="935"/>
      <c r="AS802" s="865"/>
      <c r="AT802" s="866"/>
      <c r="AU802" s="865"/>
      <c r="AX802" s="865"/>
    </row>
    <row r="803" spans="4:50" x14ac:dyDescent="0.25">
      <c r="D803" s="935"/>
      <c r="AS803" s="865"/>
      <c r="AT803" s="866"/>
      <c r="AU803" s="865"/>
      <c r="AX803" s="865"/>
    </row>
    <row r="804" spans="4:50" x14ac:dyDescent="0.25">
      <c r="D804" s="935"/>
      <c r="AS804" s="865"/>
      <c r="AT804" s="866"/>
      <c r="AU804" s="865"/>
      <c r="AX804" s="865"/>
    </row>
    <row r="805" spans="4:50" x14ac:dyDescent="0.25">
      <c r="D805" s="935"/>
      <c r="AS805" s="865"/>
      <c r="AT805" s="866"/>
      <c r="AU805" s="865"/>
      <c r="AX805" s="865"/>
    </row>
    <row r="806" spans="4:50" x14ac:dyDescent="0.25">
      <c r="D806" s="935"/>
      <c r="AS806" s="865"/>
      <c r="AT806" s="866"/>
      <c r="AU806" s="865"/>
      <c r="AX806" s="865"/>
    </row>
    <row r="807" spans="4:50" x14ac:dyDescent="0.25">
      <c r="D807" s="935"/>
      <c r="AS807" s="865"/>
      <c r="AT807" s="866"/>
      <c r="AU807" s="865"/>
      <c r="AX807" s="865"/>
    </row>
    <row r="808" spans="4:50" x14ac:dyDescent="0.25">
      <c r="D808" s="935"/>
      <c r="AS808" s="865"/>
      <c r="AT808" s="866"/>
      <c r="AU808" s="865"/>
      <c r="AX808" s="865"/>
    </row>
    <row r="809" spans="4:50" x14ac:dyDescent="0.25">
      <c r="D809" s="935"/>
      <c r="AS809" s="865"/>
      <c r="AT809" s="866"/>
      <c r="AU809" s="865"/>
      <c r="AX809" s="865"/>
    </row>
    <row r="810" spans="4:50" x14ac:dyDescent="0.25">
      <c r="D810" s="935"/>
      <c r="AS810" s="865"/>
      <c r="AT810" s="866"/>
      <c r="AU810" s="865"/>
      <c r="AX810" s="865"/>
    </row>
    <row r="811" spans="4:50" x14ac:dyDescent="0.25">
      <c r="D811" s="935"/>
      <c r="AS811" s="865"/>
      <c r="AT811" s="866"/>
      <c r="AU811" s="865"/>
      <c r="AX811" s="865"/>
    </row>
    <row r="812" spans="4:50" x14ac:dyDescent="0.25">
      <c r="D812" s="935"/>
      <c r="AS812" s="865"/>
      <c r="AT812" s="866"/>
      <c r="AU812" s="865"/>
      <c r="AX812" s="865"/>
    </row>
    <row r="813" spans="4:50" x14ac:dyDescent="0.25">
      <c r="D813" s="935"/>
      <c r="AS813" s="865"/>
      <c r="AT813" s="866"/>
      <c r="AU813" s="865"/>
      <c r="AX813" s="865"/>
    </row>
    <row r="814" spans="4:50" x14ac:dyDescent="0.25">
      <c r="D814" s="935"/>
      <c r="AS814" s="865"/>
      <c r="AT814" s="866"/>
      <c r="AU814" s="865"/>
      <c r="AX814" s="865"/>
    </row>
    <row r="815" spans="4:50" x14ac:dyDescent="0.25">
      <c r="D815" s="935"/>
      <c r="AS815" s="865"/>
      <c r="AT815" s="866"/>
      <c r="AU815" s="865"/>
      <c r="AX815" s="865"/>
    </row>
    <row r="816" spans="4:50" x14ac:dyDescent="0.25">
      <c r="D816" s="935"/>
      <c r="AS816" s="865"/>
      <c r="AT816" s="866"/>
      <c r="AU816" s="865"/>
      <c r="AX816" s="865"/>
    </row>
    <row r="817" spans="4:50" x14ac:dyDescent="0.25">
      <c r="D817" s="935"/>
      <c r="AS817" s="865"/>
      <c r="AT817" s="866"/>
      <c r="AU817" s="865"/>
      <c r="AX817" s="865"/>
    </row>
    <row r="818" spans="4:50" x14ac:dyDescent="0.25">
      <c r="D818" s="935"/>
      <c r="AS818" s="865"/>
      <c r="AT818" s="866"/>
      <c r="AU818" s="865"/>
      <c r="AX818" s="865"/>
    </row>
    <row r="819" spans="4:50" x14ac:dyDescent="0.25">
      <c r="D819" s="935"/>
      <c r="AS819" s="865"/>
      <c r="AT819" s="866"/>
      <c r="AU819" s="865"/>
      <c r="AX819" s="865"/>
    </row>
    <row r="820" spans="4:50" x14ac:dyDescent="0.25">
      <c r="D820" s="935"/>
      <c r="AS820" s="865"/>
      <c r="AT820" s="866"/>
      <c r="AU820" s="865"/>
      <c r="AX820" s="865"/>
    </row>
    <row r="821" spans="4:50" x14ac:dyDescent="0.25">
      <c r="D821" s="935"/>
      <c r="AS821" s="865"/>
      <c r="AT821" s="866"/>
      <c r="AU821" s="865"/>
      <c r="AX821" s="865"/>
    </row>
    <row r="822" spans="4:50" x14ac:dyDescent="0.25">
      <c r="D822" s="935"/>
      <c r="AS822" s="865"/>
      <c r="AT822" s="866"/>
      <c r="AU822" s="865"/>
      <c r="AX822" s="865"/>
    </row>
    <row r="823" spans="4:50" x14ac:dyDescent="0.25">
      <c r="D823" s="935"/>
      <c r="AS823" s="865"/>
      <c r="AT823" s="866"/>
      <c r="AU823" s="865"/>
      <c r="AX823" s="865"/>
    </row>
    <row r="824" spans="4:50" x14ac:dyDescent="0.25">
      <c r="D824" s="935"/>
      <c r="AS824" s="865"/>
      <c r="AT824" s="866"/>
      <c r="AU824" s="865"/>
      <c r="AX824" s="865"/>
    </row>
    <row r="825" spans="4:50" x14ac:dyDescent="0.25">
      <c r="D825" s="935"/>
      <c r="AS825" s="865"/>
      <c r="AT825" s="866"/>
      <c r="AU825" s="865"/>
      <c r="AX825" s="865"/>
    </row>
    <row r="826" spans="4:50" x14ac:dyDescent="0.25">
      <c r="D826" s="935"/>
      <c r="AS826" s="865"/>
      <c r="AT826" s="866"/>
      <c r="AU826" s="865"/>
      <c r="AX826" s="865"/>
    </row>
    <row r="827" spans="4:50" x14ac:dyDescent="0.25">
      <c r="D827" s="935"/>
      <c r="AS827" s="865"/>
      <c r="AT827" s="866"/>
      <c r="AU827" s="865"/>
      <c r="AX827" s="865"/>
    </row>
    <row r="828" spans="4:50" x14ac:dyDescent="0.25">
      <c r="D828" s="935"/>
      <c r="AS828" s="865"/>
      <c r="AT828" s="866"/>
      <c r="AU828" s="865"/>
      <c r="AX828" s="865"/>
    </row>
    <row r="829" spans="4:50" x14ac:dyDescent="0.25">
      <c r="D829" s="935"/>
      <c r="AS829" s="865"/>
      <c r="AT829" s="866"/>
      <c r="AU829" s="865"/>
      <c r="AX829" s="865"/>
    </row>
    <row r="830" spans="4:50" x14ac:dyDescent="0.25">
      <c r="D830" s="935"/>
      <c r="AS830" s="865"/>
      <c r="AT830" s="866"/>
      <c r="AU830" s="865"/>
      <c r="AX830" s="865"/>
    </row>
    <row r="831" spans="4:50" x14ac:dyDescent="0.25">
      <c r="D831" s="935"/>
      <c r="AS831" s="865"/>
      <c r="AT831" s="866"/>
      <c r="AU831" s="865"/>
      <c r="AX831" s="865"/>
    </row>
    <row r="832" spans="4:50" x14ac:dyDescent="0.25">
      <c r="D832" s="935"/>
      <c r="AS832" s="865"/>
      <c r="AT832" s="866"/>
      <c r="AU832" s="865"/>
      <c r="AX832" s="865"/>
    </row>
    <row r="833" spans="4:50" x14ac:dyDescent="0.25">
      <c r="D833" s="935"/>
      <c r="AS833" s="865"/>
      <c r="AT833" s="866"/>
      <c r="AU833" s="865"/>
      <c r="AX833" s="865"/>
    </row>
    <row r="834" spans="4:50" x14ac:dyDescent="0.25">
      <c r="D834" s="935"/>
      <c r="AS834" s="865"/>
      <c r="AT834" s="866"/>
      <c r="AU834" s="865"/>
      <c r="AX834" s="865"/>
    </row>
    <row r="835" spans="4:50" x14ac:dyDescent="0.25">
      <c r="D835" s="935"/>
      <c r="AS835" s="865"/>
      <c r="AT835" s="866"/>
      <c r="AU835" s="865"/>
      <c r="AX835" s="865"/>
    </row>
    <row r="836" spans="4:50" x14ac:dyDescent="0.25">
      <c r="D836" s="935"/>
      <c r="AS836" s="865"/>
      <c r="AT836" s="866"/>
      <c r="AU836" s="865"/>
      <c r="AX836" s="865"/>
    </row>
    <row r="837" spans="4:50" x14ac:dyDescent="0.25">
      <c r="D837" s="935"/>
      <c r="AS837" s="865"/>
      <c r="AT837" s="866"/>
      <c r="AU837" s="865"/>
      <c r="AX837" s="865"/>
    </row>
    <row r="838" spans="4:50" x14ac:dyDescent="0.25">
      <c r="D838" s="935"/>
      <c r="AS838" s="865"/>
      <c r="AT838" s="866"/>
      <c r="AU838" s="865"/>
      <c r="AX838" s="865"/>
    </row>
    <row r="839" spans="4:50" x14ac:dyDescent="0.25">
      <c r="D839" s="935"/>
      <c r="AS839" s="865"/>
      <c r="AT839" s="866"/>
      <c r="AU839" s="865"/>
      <c r="AX839" s="865"/>
    </row>
    <row r="840" spans="4:50" x14ac:dyDescent="0.25">
      <c r="D840" s="935"/>
      <c r="AS840" s="865"/>
      <c r="AT840" s="866"/>
      <c r="AU840" s="865"/>
      <c r="AX840" s="865"/>
    </row>
    <row r="841" spans="4:50" x14ac:dyDescent="0.25">
      <c r="D841" s="935"/>
      <c r="AS841" s="865"/>
      <c r="AT841" s="866"/>
      <c r="AU841" s="865"/>
      <c r="AX841" s="865"/>
    </row>
    <row r="842" spans="4:50" x14ac:dyDescent="0.25">
      <c r="D842" s="935"/>
      <c r="AS842" s="865"/>
      <c r="AT842" s="866"/>
      <c r="AU842" s="865"/>
      <c r="AX842" s="865"/>
    </row>
    <row r="843" spans="4:50" x14ac:dyDescent="0.25">
      <c r="D843" s="935"/>
      <c r="AS843" s="865"/>
      <c r="AT843" s="866"/>
      <c r="AU843" s="865"/>
      <c r="AX843" s="865"/>
    </row>
    <row r="844" spans="4:50" x14ac:dyDescent="0.25">
      <c r="D844" s="935"/>
      <c r="AS844" s="865"/>
      <c r="AT844" s="866"/>
      <c r="AU844" s="865"/>
      <c r="AX844" s="865"/>
    </row>
    <row r="845" spans="4:50" x14ac:dyDescent="0.25">
      <c r="D845" s="935"/>
      <c r="AS845" s="865"/>
      <c r="AT845" s="866"/>
      <c r="AU845" s="865"/>
      <c r="AX845" s="865"/>
    </row>
    <row r="846" spans="4:50" x14ac:dyDescent="0.25">
      <c r="D846" s="935"/>
      <c r="AS846" s="865"/>
      <c r="AT846" s="866"/>
      <c r="AU846" s="865"/>
      <c r="AX846" s="865"/>
    </row>
    <row r="847" spans="4:50" x14ac:dyDescent="0.25">
      <c r="D847" s="935"/>
      <c r="AS847" s="865"/>
      <c r="AT847" s="866"/>
      <c r="AU847" s="865"/>
      <c r="AX847" s="865"/>
    </row>
    <row r="848" spans="4:50" x14ac:dyDescent="0.25">
      <c r="D848" s="935"/>
      <c r="AS848" s="865"/>
      <c r="AT848" s="866"/>
      <c r="AU848" s="865"/>
      <c r="AX848" s="865"/>
    </row>
    <row r="849" spans="4:50" x14ac:dyDescent="0.25">
      <c r="D849" s="935"/>
      <c r="AS849" s="865"/>
      <c r="AT849" s="866"/>
      <c r="AU849" s="865"/>
      <c r="AX849" s="865"/>
    </row>
    <row r="850" spans="4:50" x14ac:dyDescent="0.25">
      <c r="D850" s="935"/>
      <c r="AS850" s="865"/>
      <c r="AT850" s="866"/>
      <c r="AU850" s="865"/>
      <c r="AX850" s="865"/>
    </row>
    <row r="851" spans="4:50" x14ac:dyDescent="0.25">
      <c r="D851" s="935"/>
      <c r="AS851" s="865"/>
      <c r="AT851" s="866"/>
      <c r="AU851" s="865"/>
      <c r="AX851" s="865"/>
    </row>
    <row r="852" spans="4:50" x14ac:dyDescent="0.25">
      <c r="D852" s="935"/>
      <c r="AS852" s="865"/>
      <c r="AT852" s="866"/>
      <c r="AU852" s="865"/>
      <c r="AX852" s="865"/>
    </row>
    <row r="853" spans="4:50" x14ac:dyDescent="0.25">
      <c r="D853" s="935"/>
      <c r="AS853" s="865"/>
      <c r="AT853" s="866"/>
      <c r="AU853" s="865"/>
      <c r="AX853" s="865"/>
    </row>
    <row r="854" spans="4:50" x14ac:dyDescent="0.25">
      <c r="D854" s="935"/>
      <c r="AS854" s="865"/>
      <c r="AT854" s="866"/>
      <c r="AU854" s="865"/>
      <c r="AX854" s="865"/>
    </row>
    <row r="855" spans="4:50" x14ac:dyDescent="0.25">
      <c r="D855" s="935"/>
      <c r="AS855" s="865"/>
      <c r="AT855" s="866"/>
      <c r="AU855" s="865"/>
      <c r="AX855" s="865"/>
    </row>
    <row r="856" spans="4:50" x14ac:dyDescent="0.25">
      <c r="D856" s="935"/>
      <c r="AS856" s="865"/>
      <c r="AT856" s="866"/>
      <c r="AU856" s="865"/>
      <c r="AX856" s="865"/>
    </row>
    <row r="857" spans="4:50" x14ac:dyDescent="0.25">
      <c r="D857" s="935"/>
      <c r="AS857" s="865"/>
      <c r="AT857" s="866"/>
      <c r="AU857" s="865"/>
      <c r="AX857" s="865"/>
    </row>
    <row r="858" spans="4:50" x14ac:dyDescent="0.25">
      <c r="D858" s="935"/>
      <c r="AS858" s="865"/>
      <c r="AT858" s="866"/>
      <c r="AU858" s="865"/>
      <c r="AX858" s="865"/>
    </row>
    <row r="859" spans="4:50" x14ac:dyDescent="0.25">
      <c r="D859" s="935"/>
      <c r="AS859" s="865"/>
      <c r="AT859" s="866"/>
      <c r="AU859" s="865"/>
      <c r="AX859" s="865"/>
    </row>
    <row r="860" spans="4:50" x14ac:dyDescent="0.25">
      <c r="D860" s="935"/>
      <c r="AS860" s="865"/>
      <c r="AT860" s="866"/>
      <c r="AU860" s="865"/>
      <c r="AX860" s="865"/>
    </row>
    <row r="861" spans="4:50" x14ac:dyDescent="0.25">
      <c r="D861" s="935"/>
      <c r="AS861" s="865"/>
      <c r="AT861" s="866"/>
      <c r="AU861" s="865"/>
      <c r="AX861" s="865"/>
    </row>
    <row r="862" spans="4:50" x14ac:dyDescent="0.25">
      <c r="D862" s="935"/>
      <c r="AS862" s="865"/>
      <c r="AT862" s="866"/>
      <c r="AU862" s="865"/>
      <c r="AX862" s="865"/>
    </row>
    <row r="863" spans="4:50" x14ac:dyDescent="0.25">
      <c r="D863" s="935"/>
      <c r="AS863" s="865"/>
      <c r="AT863" s="866"/>
      <c r="AU863" s="865"/>
      <c r="AX863" s="865"/>
    </row>
    <row r="864" spans="4:50" x14ac:dyDescent="0.25">
      <c r="D864" s="935"/>
      <c r="AS864" s="865"/>
      <c r="AT864" s="866"/>
      <c r="AU864" s="865"/>
      <c r="AX864" s="865"/>
    </row>
    <row r="865" spans="4:50" x14ac:dyDescent="0.25">
      <c r="D865" s="935"/>
      <c r="AS865" s="865"/>
      <c r="AT865" s="866"/>
      <c r="AU865" s="865"/>
      <c r="AX865" s="865"/>
    </row>
    <row r="866" spans="4:50" x14ac:dyDescent="0.25">
      <c r="D866" s="935"/>
      <c r="AS866" s="865"/>
      <c r="AT866" s="866"/>
      <c r="AU866" s="865"/>
      <c r="AX866" s="865"/>
    </row>
    <row r="867" spans="4:50" x14ac:dyDescent="0.25">
      <c r="D867" s="935"/>
      <c r="AS867" s="865"/>
      <c r="AT867" s="866"/>
      <c r="AU867" s="865"/>
      <c r="AX867" s="865"/>
    </row>
    <row r="868" spans="4:50" x14ac:dyDescent="0.25">
      <c r="D868" s="935"/>
      <c r="AS868" s="865"/>
      <c r="AT868" s="866"/>
      <c r="AU868" s="865"/>
      <c r="AX868" s="865"/>
    </row>
    <row r="869" spans="4:50" x14ac:dyDescent="0.25">
      <c r="D869" s="935"/>
      <c r="AS869" s="865"/>
      <c r="AT869" s="866"/>
      <c r="AU869" s="865"/>
      <c r="AX869" s="865"/>
    </row>
    <row r="870" spans="4:50" x14ac:dyDescent="0.25">
      <c r="D870" s="935"/>
      <c r="AS870" s="865"/>
      <c r="AT870" s="866"/>
      <c r="AU870" s="865"/>
      <c r="AX870" s="865"/>
    </row>
    <row r="871" spans="4:50" x14ac:dyDescent="0.25">
      <c r="D871" s="935"/>
      <c r="AS871" s="865"/>
      <c r="AT871" s="866"/>
      <c r="AU871" s="865"/>
      <c r="AX871" s="865"/>
    </row>
    <row r="872" spans="4:50" x14ac:dyDescent="0.25">
      <c r="D872" s="935"/>
      <c r="AS872" s="865"/>
      <c r="AT872" s="866"/>
      <c r="AU872" s="865"/>
      <c r="AX872" s="865"/>
    </row>
    <row r="873" spans="4:50" x14ac:dyDescent="0.25">
      <c r="D873" s="935"/>
      <c r="AS873" s="865"/>
      <c r="AT873" s="866"/>
      <c r="AU873" s="865"/>
      <c r="AX873" s="865"/>
    </row>
    <row r="874" spans="4:50" x14ac:dyDescent="0.25">
      <c r="D874" s="935"/>
      <c r="AS874" s="865"/>
      <c r="AT874" s="866"/>
      <c r="AU874" s="865"/>
      <c r="AX874" s="865"/>
    </row>
    <row r="875" spans="4:50" x14ac:dyDescent="0.25">
      <c r="D875" s="935"/>
      <c r="AS875" s="865"/>
      <c r="AT875" s="866"/>
      <c r="AU875" s="865"/>
      <c r="AX875" s="865"/>
    </row>
    <row r="876" spans="4:50" x14ac:dyDescent="0.25">
      <c r="D876" s="935"/>
      <c r="AS876" s="865"/>
      <c r="AT876" s="866"/>
      <c r="AU876" s="865"/>
      <c r="AX876" s="865"/>
    </row>
    <row r="877" spans="4:50" x14ac:dyDescent="0.25">
      <c r="D877" s="935"/>
      <c r="AS877" s="865"/>
      <c r="AT877" s="866"/>
      <c r="AU877" s="865"/>
      <c r="AX877" s="865"/>
    </row>
    <row r="878" spans="4:50" x14ac:dyDescent="0.25">
      <c r="D878" s="935"/>
      <c r="AS878" s="865"/>
      <c r="AT878" s="866"/>
      <c r="AU878" s="865"/>
      <c r="AX878" s="865"/>
    </row>
    <row r="879" spans="4:50" x14ac:dyDescent="0.25">
      <c r="D879" s="935"/>
      <c r="AS879" s="865"/>
      <c r="AT879" s="866"/>
      <c r="AU879" s="865"/>
      <c r="AX879" s="865"/>
    </row>
    <row r="880" spans="4:50" x14ac:dyDescent="0.25">
      <c r="D880" s="935"/>
      <c r="AS880" s="865"/>
      <c r="AT880" s="866"/>
      <c r="AU880" s="865"/>
      <c r="AX880" s="865"/>
    </row>
    <row r="881" spans="4:50" x14ac:dyDescent="0.25">
      <c r="D881" s="935"/>
      <c r="AS881" s="865"/>
      <c r="AT881" s="866"/>
      <c r="AU881" s="865"/>
      <c r="AX881" s="865"/>
    </row>
    <row r="882" spans="4:50" x14ac:dyDescent="0.25">
      <c r="D882" s="935"/>
      <c r="AS882" s="865"/>
      <c r="AT882" s="866"/>
      <c r="AU882" s="865"/>
      <c r="AX882" s="865"/>
    </row>
    <row r="883" spans="4:50" x14ac:dyDescent="0.25">
      <c r="D883" s="935"/>
      <c r="AS883" s="865"/>
      <c r="AT883" s="866"/>
      <c r="AU883" s="865"/>
      <c r="AX883" s="865"/>
    </row>
    <row r="884" spans="4:50" x14ac:dyDescent="0.25">
      <c r="D884" s="935"/>
      <c r="AS884" s="865"/>
      <c r="AT884" s="866"/>
      <c r="AU884" s="865"/>
      <c r="AX884" s="865"/>
    </row>
    <row r="885" spans="4:50" x14ac:dyDescent="0.25">
      <c r="D885" s="935"/>
      <c r="AS885" s="865"/>
      <c r="AT885" s="866"/>
      <c r="AU885" s="865"/>
      <c r="AX885" s="865"/>
    </row>
    <row r="886" spans="4:50" x14ac:dyDescent="0.25">
      <c r="D886" s="935"/>
      <c r="AS886" s="865"/>
      <c r="AT886" s="866"/>
      <c r="AU886" s="865"/>
      <c r="AX886" s="865"/>
    </row>
    <row r="887" spans="4:50" x14ac:dyDescent="0.25">
      <c r="D887" s="935"/>
      <c r="AS887" s="865"/>
      <c r="AT887" s="866"/>
      <c r="AU887" s="865"/>
      <c r="AX887" s="865"/>
    </row>
    <row r="888" spans="4:50" x14ac:dyDescent="0.25">
      <c r="D888" s="935"/>
      <c r="AS888" s="865"/>
      <c r="AT888" s="866"/>
      <c r="AU888" s="865"/>
      <c r="AX888" s="865"/>
    </row>
    <row r="889" spans="4:50" x14ac:dyDescent="0.25">
      <c r="D889" s="935"/>
      <c r="AS889" s="865"/>
      <c r="AT889" s="866"/>
      <c r="AU889" s="865"/>
      <c r="AX889" s="865"/>
    </row>
    <row r="890" spans="4:50" x14ac:dyDescent="0.25">
      <c r="D890" s="935"/>
      <c r="AS890" s="865"/>
      <c r="AT890" s="866"/>
      <c r="AU890" s="865"/>
      <c r="AX890" s="865"/>
    </row>
    <row r="891" spans="4:50" x14ac:dyDescent="0.25">
      <c r="D891" s="935"/>
      <c r="AS891" s="865"/>
      <c r="AT891" s="866"/>
      <c r="AU891" s="865"/>
      <c r="AX891" s="865"/>
    </row>
    <row r="892" spans="4:50" x14ac:dyDescent="0.25">
      <c r="D892" s="935"/>
      <c r="AS892" s="865"/>
      <c r="AT892" s="866"/>
      <c r="AU892" s="865"/>
      <c r="AX892" s="865"/>
    </row>
    <row r="893" spans="4:50" x14ac:dyDescent="0.25">
      <c r="D893" s="935"/>
      <c r="AS893" s="865"/>
      <c r="AT893" s="866"/>
      <c r="AU893" s="865"/>
      <c r="AX893" s="865"/>
    </row>
    <row r="894" spans="4:50" x14ac:dyDescent="0.25">
      <c r="D894" s="935"/>
      <c r="AS894" s="865"/>
      <c r="AT894" s="866"/>
      <c r="AU894" s="865"/>
      <c r="AX894" s="865"/>
    </row>
    <row r="895" spans="4:50" x14ac:dyDescent="0.25">
      <c r="D895" s="935"/>
      <c r="AS895" s="865"/>
      <c r="AT895" s="866"/>
      <c r="AU895" s="865"/>
      <c r="AX895" s="865"/>
    </row>
    <row r="896" spans="4:50" x14ac:dyDescent="0.25">
      <c r="D896" s="935"/>
      <c r="AS896" s="865"/>
      <c r="AT896" s="866"/>
      <c r="AU896" s="865"/>
      <c r="AX896" s="865"/>
    </row>
    <row r="897" spans="4:50" x14ac:dyDescent="0.25">
      <c r="D897" s="935"/>
      <c r="AS897" s="865"/>
      <c r="AT897" s="866"/>
      <c r="AU897" s="865"/>
      <c r="AX897" s="865"/>
    </row>
    <row r="898" spans="4:50" x14ac:dyDescent="0.25">
      <c r="D898" s="935"/>
      <c r="AS898" s="865"/>
      <c r="AT898" s="866"/>
      <c r="AU898" s="865"/>
      <c r="AX898" s="865"/>
    </row>
    <row r="899" spans="4:50" x14ac:dyDescent="0.25">
      <c r="D899" s="935"/>
      <c r="AS899" s="865"/>
      <c r="AT899" s="866"/>
      <c r="AU899" s="865"/>
      <c r="AX899" s="865"/>
    </row>
    <row r="900" spans="4:50" x14ac:dyDescent="0.25">
      <c r="D900" s="935"/>
      <c r="AS900" s="865"/>
      <c r="AT900" s="866"/>
      <c r="AU900" s="865"/>
      <c r="AX900" s="865"/>
    </row>
    <row r="901" spans="4:50" x14ac:dyDescent="0.25">
      <c r="D901" s="935"/>
      <c r="AS901" s="865"/>
      <c r="AT901" s="866"/>
      <c r="AU901" s="865"/>
      <c r="AX901" s="865"/>
    </row>
    <row r="902" spans="4:50" x14ac:dyDescent="0.25">
      <c r="D902" s="935"/>
      <c r="AS902" s="865"/>
      <c r="AT902" s="866"/>
      <c r="AU902" s="865"/>
      <c r="AX902" s="865"/>
    </row>
    <row r="903" spans="4:50" x14ac:dyDescent="0.25">
      <c r="D903" s="935"/>
      <c r="AS903" s="865"/>
      <c r="AT903" s="866"/>
      <c r="AU903" s="865"/>
      <c r="AX903" s="865"/>
    </row>
    <row r="904" spans="4:50" x14ac:dyDescent="0.25">
      <c r="D904" s="935"/>
      <c r="AS904" s="865"/>
      <c r="AT904" s="866"/>
      <c r="AU904" s="865"/>
      <c r="AX904" s="865"/>
    </row>
    <row r="905" spans="4:50" x14ac:dyDescent="0.25">
      <c r="D905" s="935"/>
      <c r="AS905" s="865"/>
      <c r="AT905" s="866"/>
      <c r="AU905" s="865"/>
      <c r="AX905" s="865"/>
    </row>
    <row r="906" spans="4:50" x14ac:dyDescent="0.25">
      <c r="D906" s="935"/>
      <c r="AS906" s="865"/>
      <c r="AT906" s="866"/>
      <c r="AU906" s="865"/>
      <c r="AX906" s="865"/>
    </row>
    <row r="907" spans="4:50" x14ac:dyDescent="0.25">
      <c r="D907" s="935"/>
      <c r="AS907" s="865"/>
      <c r="AT907" s="866"/>
      <c r="AU907" s="865"/>
      <c r="AX907" s="865"/>
    </row>
    <row r="908" spans="4:50" x14ac:dyDescent="0.25">
      <c r="D908" s="935"/>
      <c r="AS908" s="865"/>
      <c r="AT908" s="866"/>
      <c r="AU908" s="865"/>
      <c r="AX908" s="865"/>
    </row>
    <row r="909" spans="4:50" x14ac:dyDescent="0.25">
      <c r="D909" s="935"/>
      <c r="AS909" s="865"/>
      <c r="AT909" s="866"/>
      <c r="AU909" s="865"/>
      <c r="AX909" s="865"/>
    </row>
    <row r="910" spans="4:50" x14ac:dyDescent="0.25">
      <c r="D910" s="935"/>
      <c r="AS910" s="865"/>
      <c r="AT910" s="866"/>
      <c r="AU910" s="865"/>
      <c r="AX910" s="865"/>
    </row>
    <row r="911" spans="4:50" x14ac:dyDescent="0.25">
      <c r="D911" s="935"/>
      <c r="AS911" s="865"/>
      <c r="AT911" s="866"/>
      <c r="AU911" s="865"/>
      <c r="AX911" s="865"/>
    </row>
    <row r="912" spans="4:50" x14ac:dyDescent="0.25">
      <c r="D912" s="935"/>
      <c r="AS912" s="865"/>
      <c r="AT912" s="866"/>
      <c r="AU912" s="865"/>
      <c r="AX912" s="865"/>
    </row>
    <row r="913" spans="4:50" x14ac:dyDescent="0.25">
      <c r="D913" s="935"/>
      <c r="AS913" s="865"/>
      <c r="AT913" s="866"/>
      <c r="AU913" s="865"/>
      <c r="AX913" s="865"/>
    </row>
    <row r="914" spans="4:50" x14ac:dyDescent="0.25">
      <c r="D914" s="935"/>
      <c r="AS914" s="865"/>
      <c r="AT914" s="866"/>
      <c r="AU914" s="865"/>
      <c r="AX914" s="865"/>
    </row>
    <row r="915" spans="4:50" x14ac:dyDescent="0.25">
      <c r="D915" s="935"/>
      <c r="AS915" s="865"/>
      <c r="AT915" s="866"/>
      <c r="AU915" s="865"/>
      <c r="AX915" s="865"/>
    </row>
    <row r="916" spans="4:50" x14ac:dyDescent="0.25">
      <c r="D916" s="935"/>
      <c r="AS916" s="865"/>
      <c r="AT916" s="866"/>
      <c r="AU916" s="865"/>
      <c r="AX916" s="865"/>
    </row>
    <row r="917" spans="4:50" x14ac:dyDescent="0.25">
      <c r="D917" s="935"/>
      <c r="AS917" s="865"/>
      <c r="AT917" s="866"/>
      <c r="AU917" s="865"/>
      <c r="AX917" s="865"/>
    </row>
    <row r="918" spans="4:50" x14ac:dyDescent="0.25">
      <c r="D918" s="935"/>
      <c r="AS918" s="865"/>
      <c r="AT918" s="866"/>
      <c r="AU918" s="865"/>
      <c r="AX918" s="865"/>
    </row>
    <row r="919" spans="4:50" x14ac:dyDescent="0.25">
      <c r="D919" s="935"/>
      <c r="AS919" s="865"/>
      <c r="AT919" s="866"/>
      <c r="AU919" s="865"/>
      <c r="AX919" s="865"/>
    </row>
    <row r="920" spans="4:50" x14ac:dyDescent="0.25">
      <c r="D920" s="935"/>
      <c r="AS920" s="865"/>
      <c r="AT920" s="866"/>
      <c r="AU920" s="865"/>
      <c r="AX920" s="865"/>
    </row>
    <row r="921" spans="4:50" x14ac:dyDescent="0.25">
      <c r="D921" s="935"/>
      <c r="AS921" s="865"/>
      <c r="AT921" s="866"/>
      <c r="AU921" s="865"/>
      <c r="AX921" s="865"/>
    </row>
    <row r="922" spans="4:50" x14ac:dyDescent="0.25">
      <c r="D922" s="935"/>
      <c r="AS922" s="865"/>
      <c r="AT922" s="866"/>
      <c r="AU922" s="865"/>
      <c r="AX922" s="865"/>
    </row>
    <row r="923" spans="4:50" x14ac:dyDescent="0.25">
      <c r="D923" s="935"/>
      <c r="AS923" s="865"/>
      <c r="AT923" s="866"/>
      <c r="AU923" s="865"/>
      <c r="AX923" s="865"/>
    </row>
    <row r="924" spans="4:50" x14ac:dyDescent="0.25">
      <c r="D924" s="935"/>
      <c r="AS924" s="865"/>
      <c r="AT924" s="866"/>
      <c r="AU924" s="865"/>
      <c r="AX924" s="865"/>
    </row>
    <row r="925" spans="4:50" x14ac:dyDescent="0.25">
      <c r="D925" s="935"/>
      <c r="AS925" s="865"/>
      <c r="AT925" s="866"/>
      <c r="AU925" s="865"/>
      <c r="AX925" s="865"/>
    </row>
    <row r="926" spans="4:50" x14ac:dyDescent="0.25">
      <c r="D926" s="935"/>
      <c r="AS926" s="865"/>
      <c r="AT926" s="866"/>
      <c r="AU926" s="865"/>
      <c r="AX926" s="865"/>
    </row>
    <row r="927" spans="4:50" x14ac:dyDescent="0.25">
      <c r="D927" s="935"/>
      <c r="AS927" s="865"/>
      <c r="AT927" s="866"/>
      <c r="AU927" s="865"/>
      <c r="AX927" s="865"/>
    </row>
    <row r="928" spans="4:50" x14ac:dyDescent="0.25">
      <c r="D928" s="935"/>
      <c r="AS928" s="865"/>
      <c r="AT928" s="866"/>
      <c r="AU928" s="865"/>
      <c r="AX928" s="865"/>
    </row>
    <row r="929" spans="4:50" x14ac:dyDescent="0.25">
      <c r="D929" s="935"/>
      <c r="AS929" s="865"/>
      <c r="AT929" s="866"/>
      <c r="AU929" s="865"/>
      <c r="AX929" s="865"/>
    </row>
    <row r="930" spans="4:50" x14ac:dyDescent="0.25">
      <c r="D930" s="935"/>
      <c r="AS930" s="865"/>
      <c r="AT930" s="866"/>
      <c r="AU930" s="865"/>
      <c r="AX930" s="865"/>
    </row>
    <row r="931" spans="4:50" x14ac:dyDescent="0.25">
      <c r="D931" s="935"/>
      <c r="AS931" s="865"/>
      <c r="AT931" s="866"/>
      <c r="AU931" s="865"/>
      <c r="AX931" s="865"/>
    </row>
    <row r="932" spans="4:50" x14ac:dyDescent="0.25">
      <c r="D932" s="935"/>
      <c r="AS932" s="865"/>
      <c r="AT932" s="866"/>
      <c r="AU932" s="865"/>
      <c r="AX932" s="865"/>
    </row>
    <row r="933" spans="4:50" x14ac:dyDescent="0.25">
      <c r="D933" s="935"/>
      <c r="AS933" s="865"/>
      <c r="AT933" s="866"/>
      <c r="AU933" s="865"/>
      <c r="AX933" s="865"/>
    </row>
    <row r="934" spans="4:50" x14ac:dyDescent="0.25">
      <c r="D934" s="935"/>
      <c r="AS934" s="865"/>
      <c r="AT934" s="866"/>
      <c r="AU934" s="865"/>
      <c r="AX934" s="865"/>
    </row>
    <row r="935" spans="4:50" x14ac:dyDescent="0.25">
      <c r="D935" s="935"/>
      <c r="AS935" s="865"/>
      <c r="AT935" s="866"/>
      <c r="AU935" s="865"/>
      <c r="AX935" s="865"/>
    </row>
    <row r="936" spans="4:50" x14ac:dyDescent="0.25">
      <c r="D936" s="935"/>
      <c r="AS936" s="865"/>
      <c r="AT936" s="866"/>
      <c r="AU936" s="865"/>
      <c r="AX936" s="865"/>
    </row>
    <row r="937" spans="4:50" x14ac:dyDescent="0.25">
      <c r="D937" s="935"/>
      <c r="AS937" s="865"/>
      <c r="AT937" s="866"/>
      <c r="AU937" s="865"/>
      <c r="AX937" s="865"/>
    </row>
    <row r="938" spans="4:50" x14ac:dyDescent="0.25">
      <c r="D938" s="935"/>
      <c r="AS938" s="865"/>
      <c r="AT938" s="866"/>
      <c r="AU938" s="865"/>
      <c r="AX938" s="865"/>
    </row>
    <row r="939" spans="4:50" x14ac:dyDescent="0.25">
      <c r="D939" s="935"/>
      <c r="AS939" s="865"/>
      <c r="AT939" s="866"/>
      <c r="AU939" s="865"/>
      <c r="AX939" s="865"/>
    </row>
    <row r="940" spans="4:50" x14ac:dyDescent="0.25">
      <c r="D940" s="935"/>
      <c r="AS940" s="865"/>
      <c r="AT940" s="866"/>
      <c r="AU940" s="865"/>
      <c r="AX940" s="865"/>
    </row>
    <row r="941" spans="4:50" x14ac:dyDescent="0.25">
      <c r="D941" s="935"/>
      <c r="AS941" s="865"/>
      <c r="AT941" s="866"/>
      <c r="AU941" s="865"/>
      <c r="AX941" s="865"/>
    </row>
    <row r="942" spans="4:50" x14ac:dyDescent="0.25">
      <c r="D942" s="935"/>
      <c r="AS942" s="865"/>
      <c r="AT942" s="866"/>
      <c r="AU942" s="865"/>
      <c r="AX942" s="865"/>
    </row>
    <row r="943" spans="4:50" x14ac:dyDescent="0.25">
      <c r="D943" s="935"/>
      <c r="AS943" s="865"/>
      <c r="AT943" s="866"/>
      <c r="AU943" s="865"/>
      <c r="AX943" s="865"/>
    </row>
    <row r="944" spans="4:50" x14ac:dyDescent="0.25">
      <c r="D944" s="935"/>
      <c r="AS944" s="865"/>
      <c r="AT944" s="866"/>
      <c r="AU944" s="865"/>
      <c r="AX944" s="865"/>
    </row>
    <row r="945" spans="4:50" x14ac:dyDescent="0.25">
      <c r="D945" s="935"/>
      <c r="AS945" s="865"/>
      <c r="AT945" s="866"/>
      <c r="AU945" s="865"/>
      <c r="AX945" s="865"/>
    </row>
    <row r="946" spans="4:50" x14ac:dyDescent="0.25">
      <c r="D946" s="935"/>
      <c r="AS946" s="865"/>
      <c r="AT946" s="866"/>
      <c r="AU946" s="865"/>
      <c r="AX946" s="865"/>
    </row>
    <row r="947" spans="4:50" x14ac:dyDescent="0.25">
      <c r="D947" s="935"/>
      <c r="AS947" s="865"/>
      <c r="AT947" s="866"/>
      <c r="AU947" s="865"/>
      <c r="AX947" s="865"/>
    </row>
    <row r="948" spans="4:50" x14ac:dyDescent="0.25">
      <c r="D948" s="935"/>
      <c r="AS948" s="865"/>
      <c r="AT948" s="866"/>
      <c r="AU948" s="865"/>
      <c r="AX948" s="865"/>
    </row>
    <row r="949" spans="4:50" x14ac:dyDescent="0.25">
      <c r="D949" s="935"/>
      <c r="AS949" s="865"/>
      <c r="AT949" s="866"/>
      <c r="AU949" s="865"/>
      <c r="AX949" s="865"/>
    </row>
    <row r="950" spans="4:50" x14ac:dyDescent="0.25">
      <c r="D950" s="935"/>
      <c r="AS950" s="865"/>
      <c r="AT950" s="866"/>
      <c r="AU950" s="865"/>
      <c r="AX950" s="865"/>
    </row>
    <row r="951" spans="4:50" x14ac:dyDescent="0.25">
      <c r="D951" s="935"/>
      <c r="AS951" s="865"/>
      <c r="AT951" s="866"/>
      <c r="AU951" s="865"/>
      <c r="AX951" s="865"/>
    </row>
    <row r="952" spans="4:50" x14ac:dyDescent="0.25">
      <c r="D952" s="935"/>
      <c r="AS952" s="865"/>
      <c r="AT952" s="866"/>
      <c r="AU952" s="865"/>
      <c r="AX952" s="865"/>
    </row>
    <row r="953" spans="4:50" x14ac:dyDescent="0.25">
      <c r="D953" s="935"/>
      <c r="AS953" s="865"/>
      <c r="AT953" s="866"/>
      <c r="AU953" s="865"/>
      <c r="AX953" s="865"/>
    </row>
    <row r="954" spans="4:50" x14ac:dyDescent="0.25">
      <c r="D954" s="935"/>
      <c r="AS954" s="865"/>
      <c r="AT954" s="866"/>
      <c r="AU954" s="865"/>
      <c r="AX954" s="865"/>
    </row>
    <row r="955" spans="4:50" x14ac:dyDescent="0.25">
      <c r="D955" s="935"/>
      <c r="AS955" s="865"/>
      <c r="AT955" s="866"/>
      <c r="AU955" s="865"/>
      <c r="AX955" s="865"/>
    </row>
    <row r="956" spans="4:50" x14ac:dyDescent="0.25">
      <c r="D956" s="935"/>
      <c r="AS956" s="865"/>
      <c r="AT956" s="866"/>
      <c r="AU956" s="865"/>
      <c r="AX956" s="865"/>
    </row>
    <row r="957" spans="4:50" x14ac:dyDescent="0.25">
      <c r="D957" s="935"/>
      <c r="AS957" s="865"/>
      <c r="AT957" s="866"/>
      <c r="AU957" s="865"/>
      <c r="AX957" s="865"/>
    </row>
    <row r="958" spans="4:50" x14ac:dyDescent="0.25">
      <c r="D958" s="935"/>
      <c r="AS958" s="865"/>
      <c r="AT958" s="866"/>
      <c r="AU958" s="865"/>
      <c r="AX958" s="865"/>
    </row>
    <row r="959" spans="4:50" x14ac:dyDescent="0.25">
      <c r="D959" s="935"/>
      <c r="AS959" s="865"/>
      <c r="AT959" s="866"/>
      <c r="AU959" s="865"/>
      <c r="AX959" s="865"/>
    </row>
    <row r="960" spans="4:50" x14ac:dyDescent="0.25">
      <c r="D960" s="935"/>
      <c r="AS960" s="865"/>
      <c r="AT960" s="866"/>
      <c r="AU960" s="865"/>
      <c r="AX960" s="865"/>
    </row>
    <row r="961" spans="4:50" x14ac:dyDescent="0.25">
      <c r="D961" s="935"/>
      <c r="AS961" s="865"/>
      <c r="AT961" s="866"/>
      <c r="AU961" s="865"/>
      <c r="AX961" s="865"/>
    </row>
    <row r="962" spans="4:50" x14ac:dyDescent="0.25">
      <c r="D962" s="935"/>
      <c r="AS962" s="865"/>
      <c r="AT962" s="866"/>
      <c r="AU962" s="865"/>
      <c r="AX962" s="865"/>
    </row>
    <row r="963" spans="4:50" x14ac:dyDescent="0.25">
      <c r="D963" s="935"/>
      <c r="AS963" s="865"/>
      <c r="AT963" s="866"/>
      <c r="AU963" s="865"/>
      <c r="AX963" s="865"/>
    </row>
    <row r="964" spans="4:50" x14ac:dyDescent="0.25">
      <c r="D964" s="935"/>
      <c r="AS964" s="865"/>
      <c r="AT964" s="866"/>
      <c r="AU964" s="865"/>
      <c r="AX964" s="865"/>
    </row>
    <row r="965" spans="4:50" x14ac:dyDescent="0.25">
      <c r="D965" s="935"/>
      <c r="AS965" s="865"/>
      <c r="AT965" s="866"/>
      <c r="AU965" s="865"/>
      <c r="AX965" s="865"/>
    </row>
    <row r="966" spans="4:50" x14ac:dyDescent="0.25">
      <c r="D966" s="935"/>
      <c r="AS966" s="865"/>
      <c r="AT966" s="866"/>
      <c r="AU966" s="865"/>
      <c r="AX966" s="865"/>
    </row>
    <row r="967" spans="4:50" x14ac:dyDescent="0.25">
      <c r="D967" s="935"/>
      <c r="AS967" s="865"/>
      <c r="AT967" s="866"/>
      <c r="AU967" s="865"/>
      <c r="AX967" s="865"/>
    </row>
    <row r="968" spans="4:50" x14ac:dyDescent="0.25">
      <c r="D968" s="935"/>
      <c r="AS968" s="865"/>
      <c r="AT968" s="866"/>
      <c r="AU968" s="865"/>
      <c r="AX968" s="865"/>
    </row>
    <row r="969" spans="4:50" x14ac:dyDescent="0.25">
      <c r="D969" s="935"/>
      <c r="AS969" s="865"/>
      <c r="AT969" s="866"/>
      <c r="AU969" s="865"/>
      <c r="AX969" s="865"/>
    </row>
    <row r="970" spans="4:50" x14ac:dyDescent="0.25">
      <c r="D970" s="935"/>
      <c r="AS970" s="865"/>
      <c r="AT970" s="866"/>
      <c r="AU970" s="865"/>
      <c r="AX970" s="865"/>
    </row>
    <row r="971" spans="4:50" x14ac:dyDescent="0.25">
      <c r="D971" s="935"/>
      <c r="AS971" s="865"/>
      <c r="AT971" s="866"/>
      <c r="AU971" s="865"/>
      <c r="AX971" s="865"/>
    </row>
    <row r="972" spans="4:50" x14ac:dyDescent="0.25">
      <c r="D972" s="935"/>
      <c r="AS972" s="865"/>
      <c r="AT972" s="866"/>
      <c r="AU972" s="865"/>
      <c r="AX972" s="865"/>
    </row>
    <row r="973" spans="4:50" x14ac:dyDescent="0.25">
      <c r="D973" s="935"/>
      <c r="AS973" s="865"/>
      <c r="AT973" s="866"/>
      <c r="AU973" s="865"/>
      <c r="AX973" s="865"/>
    </row>
    <row r="974" spans="4:50" x14ac:dyDescent="0.25">
      <c r="D974" s="935"/>
      <c r="AS974" s="865"/>
      <c r="AT974" s="866"/>
      <c r="AU974" s="865"/>
      <c r="AX974" s="865"/>
    </row>
    <row r="975" spans="4:50" x14ac:dyDescent="0.25">
      <c r="D975" s="935"/>
      <c r="AS975" s="865"/>
      <c r="AT975" s="866"/>
      <c r="AU975" s="865"/>
      <c r="AX975" s="865"/>
    </row>
    <row r="976" spans="4:50" x14ac:dyDescent="0.25">
      <c r="D976" s="935"/>
      <c r="AS976" s="865"/>
      <c r="AT976" s="866"/>
      <c r="AU976" s="865"/>
      <c r="AX976" s="865"/>
    </row>
    <row r="977" spans="4:50" x14ac:dyDescent="0.25">
      <c r="D977" s="935"/>
      <c r="AS977" s="865"/>
      <c r="AT977" s="866"/>
      <c r="AU977" s="865"/>
      <c r="AX977" s="865"/>
    </row>
    <row r="978" spans="4:50" x14ac:dyDescent="0.25">
      <c r="D978" s="935"/>
      <c r="AS978" s="865"/>
      <c r="AT978" s="866"/>
      <c r="AU978" s="865"/>
      <c r="AX978" s="865"/>
    </row>
    <row r="979" spans="4:50" x14ac:dyDescent="0.25">
      <c r="D979" s="935"/>
      <c r="AS979" s="865"/>
      <c r="AT979" s="866"/>
      <c r="AU979" s="865"/>
      <c r="AX979" s="865"/>
    </row>
    <row r="980" spans="4:50" x14ac:dyDescent="0.25">
      <c r="D980" s="935"/>
      <c r="AS980" s="865"/>
      <c r="AT980" s="866"/>
      <c r="AU980" s="865"/>
      <c r="AX980" s="865"/>
    </row>
    <row r="981" spans="4:50" x14ac:dyDescent="0.25">
      <c r="D981" s="935"/>
      <c r="AS981" s="865"/>
      <c r="AT981" s="866"/>
      <c r="AU981" s="865"/>
      <c r="AX981" s="865"/>
    </row>
    <row r="982" spans="4:50" x14ac:dyDescent="0.25">
      <c r="D982" s="935"/>
      <c r="AS982" s="865"/>
      <c r="AT982" s="866"/>
      <c r="AU982" s="865"/>
      <c r="AX982" s="865"/>
    </row>
    <row r="983" spans="4:50" x14ac:dyDescent="0.25">
      <c r="D983" s="935"/>
      <c r="AS983" s="865"/>
      <c r="AT983" s="866"/>
      <c r="AU983" s="865"/>
      <c r="AX983" s="865"/>
    </row>
    <row r="984" spans="4:50" x14ac:dyDescent="0.25">
      <c r="D984" s="935"/>
      <c r="AS984" s="865"/>
      <c r="AT984" s="866"/>
      <c r="AU984" s="865"/>
      <c r="AX984" s="865"/>
    </row>
    <row r="985" spans="4:50" x14ac:dyDescent="0.25">
      <c r="D985" s="935"/>
      <c r="AS985" s="865"/>
      <c r="AT985" s="866"/>
      <c r="AU985" s="865"/>
      <c r="AX985" s="865"/>
    </row>
    <row r="986" spans="4:50" x14ac:dyDescent="0.25">
      <c r="D986" s="935"/>
      <c r="AS986" s="865"/>
      <c r="AT986" s="866"/>
      <c r="AU986" s="865"/>
      <c r="AX986" s="865"/>
    </row>
    <row r="987" spans="4:50" x14ac:dyDescent="0.25">
      <c r="D987" s="935"/>
      <c r="AS987" s="865"/>
      <c r="AT987" s="866"/>
      <c r="AU987" s="865"/>
      <c r="AX987" s="865"/>
    </row>
    <row r="988" spans="4:50" x14ac:dyDescent="0.25">
      <c r="D988" s="935"/>
      <c r="AS988" s="865"/>
      <c r="AT988" s="866"/>
      <c r="AU988" s="865"/>
      <c r="AX988" s="865"/>
    </row>
    <row r="989" spans="4:50" x14ac:dyDescent="0.25">
      <c r="D989" s="935"/>
      <c r="AS989" s="865"/>
      <c r="AT989" s="866"/>
      <c r="AU989" s="865"/>
      <c r="AX989" s="865"/>
    </row>
    <row r="990" spans="4:50" x14ac:dyDescent="0.25">
      <c r="D990" s="935"/>
      <c r="AS990" s="865"/>
      <c r="AT990" s="866"/>
      <c r="AU990" s="865"/>
      <c r="AX990" s="865"/>
    </row>
    <row r="991" spans="4:50" x14ac:dyDescent="0.25">
      <c r="D991" s="935"/>
      <c r="AS991" s="865"/>
      <c r="AT991" s="866"/>
      <c r="AU991" s="865"/>
      <c r="AX991" s="865"/>
    </row>
    <row r="992" spans="4:50" x14ac:dyDescent="0.25">
      <c r="D992" s="935"/>
      <c r="AS992" s="865"/>
      <c r="AT992" s="866"/>
      <c r="AU992" s="865"/>
      <c r="AX992" s="865"/>
    </row>
    <row r="993" spans="4:50" x14ac:dyDescent="0.25">
      <c r="D993" s="935"/>
      <c r="AS993" s="865"/>
      <c r="AT993" s="866"/>
      <c r="AU993" s="865"/>
      <c r="AX993" s="865"/>
    </row>
    <row r="994" spans="4:50" x14ac:dyDescent="0.25">
      <c r="D994" s="935"/>
      <c r="AS994" s="865"/>
      <c r="AT994" s="866"/>
      <c r="AU994" s="865"/>
      <c r="AX994" s="865"/>
    </row>
    <row r="995" spans="4:50" x14ac:dyDescent="0.25">
      <c r="D995" s="935"/>
      <c r="AS995" s="865"/>
      <c r="AT995" s="866"/>
      <c r="AU995" s="865"/>
      <c r="AX995" s="865"/>
    </row>
    <row r="996" spans="4:50" x14ac:dyDescent="0.25">
      <c r="D996" s="935"/>
      <c r="AS996" s="865"/>
      <c r="AT996" s="866"/>
      <c r="AU996" s="865"/>
      <c r="AX996" s="865"/>
    </row>
    <row r="997" spans="4:50" x14ac:dyDescent="0.25">
      <c r="D997" s="935"/>
      <c r="AS997" s="865"/>
      <c r="AT997" s="866"/>
      <c r="AU997" s="865"/>
      <c r="AX997" s="865"/>
    </row>
    <row r="998" spans="4:50" x14ac:dyDescent="0.25">
      <c r="D998" s="935"/>
      <c r="AS998" s="865"/>
      <c r="AT998" s="866"/>
      <c r="AU998" s="865"/>
      <c r="AX998" s="865"/>
    </row>
    <row r="999" spans="4:50" x14ac:dyDescent="0.25">
      <c r="D999" s="935"/>
      <c r="AS999" s="865"/>
      <c r="AT999" s="866"/>
      <c r="AU999" s="865"/>
      <c r="AX999" s="865"/>
    </row>
    <row r="1000" spans="4:50" x14ac:dyDescent="0.25">
      <c r="D1000" s="935"/>
      <c r="AS1000" s="865"/>
      <c r="AT1000" s="866"/>
      <c r="AU1000" s="865"/>
      <c r="AX1000" s="865"/>
    </row>
    <row r="1001" spans="4:50" x14ac:dyDescent="0.25">
      <c r="D1001" s="935"/>
      <c r="AS1001" s="865"/>
      <c r="AT1001" s="866"/>
      <c r="AU1001" s="865"/>
      <c r="AX1001" s="865"/>
    </row>
    <row r="1002" spans="4:50" x14ac:dyDescent="0.25">
      <c r="D1002" s="935"/>
      <c r="AS1002" s="865"/>
      <c r="AT1002" s="866"/>
      <c r="AU1002" s="865"/>
      <c r="AX1002" s="865"/>
    </row>
    <row r="1003" spans="4:50" x14ac:dyDescent="0.25">
      <c r="D1003" s="935"/>
      <c r="AS1003" s="865"/>
      <c r="AT1003" s="866"/>
      <c r="AU1003" s="865"/>
      <c r="AX1003" s="865"/>
    </row>
    <row r="1004" spans="4:50" x14ac:dyDescent="0.25">
      <c r="D1004" s="935"/>
      <c r="AS1004" s="865"/>
      <c r="AT1004" s="866"/>
      <c r="AU1004" s="865"/>
      <c r="AX1004" s="865"/>
    </row>
    <row r="1005" spans="4:50" x14ac:dyDescent="0.25">
      <c r="D1005" s="935"/>
      <c r="AS1005" s="865"/>
      <c r="AT1005" s="866"/>
      <c r="AU1005" s="865"/>
      <c r="AX1005" s="865"/>
    </row>
    <row r="1006" spans="4:50" x14ac:dyDescent="0.25">
      <c r="D1006" s="935"/>
      <c r="AS1006" s="865"/>
      <c r="AT1006" s="866"/>
      <c r="AU1006" s="865"/>
      <c r="AX1006" s="865"/>
    </row>
    <row r="1007" spans="4:50" x14ac:dyDescent="0.25">
      <c r="D1007" s="935"/>
      <c r="AS1007" s="865"/>
      <c r="AT1007" s="866"/>
      <c r="AU1007" s="865"/>
      <c r="AX1007" s="865"/>
    </row>
    <row r="1008" spans="4:50" x14ac:dyDescent="0.25">
      <c r="D1008" s="935"/>
      <c r="AS1008" s="865"/>
      <c r="AT1008" s="866"/>
      <c r="AU1008" s="865"/>
      <c r="AX1008" s="865"/>
    </row>
    <row r="1009" spans="4:50" x14ac:dyDescent="0.25">
      <c r="D1009" s="935"/>
      <c r="AS1009" s="865"/>
      <c r="AT1009" s="866"/>
      <c r="AU1009" s="865"/>
      <c r="AX1009" s="865"/>
    </row>
    <row r="1010" spans="4:50" x14ac:dyDescent="0.25">
      <c r="D1010" s="935"/>
      <c r="AS1010" s="865"/>
      <c r="AT1010" s="866"/>
      <c r="AU1010" s="865"/>
      <c r="AX1010" s="865"/>
    </row>
    <row r="1011" spans="4:50" x14ac:dyDescent="0.25">
      <c r="D1011" s="935"/>
      <c r="AS1011" s="865"/>
      <c r="AT1011" s="866"/>
      <c r="AU1011" s="865"/>
      <c r="AX1011" s="865"/>
    </row>
    <row r="1012" spans="4:50" x14ac:dyDescent="0.25">
      <c r="D1012" s="935"/>
      <c r="AS1012" s="865"/>
      <c r="AT1012" s="866"/>
      <c r="AU1012" s="865"/>
      <c r="AX1012" s="865"/>
    </row>
    <row r="1013" spans="4:50" x14ac:dyDescent="0.25">
      <c r="D1013" s="935"/>
      <c r="AS1013" s="865"/>
      <c r="AT1013" s="866"/>
      <c r="AU1013" s="865"/>
      <c r="AX1013" s="865"/>
    </row>
    <row r="1014" spans="4:50" x14ac:dyDescent="0.25">
      <c r="D1014" s="935"/>
      <c r="AS1014" s="865"/>
      <c r="AT1014" s="866"/>
      <c r="AU1014" s="865"/>
      <c r="AX1014" s="865"/>
    </row>
    <row r="1015" spans="4:50" x14ac:dyDescent="0.25">
      <c r="D1015" s="935"/>
      <c r="AS1015" s="865"/>
      <c r="AT1015" s="866"/>
      <c r="AU1015" s="865"/>
      <c r="AX1015" s="865"/>
    </row>
    <row r="1016" spans="4:50" x14ac:dyDescent="0.25">
      <c r="D1016" s="935"/>
      <c r="AS1016" s="865"/>
      <c r="AT1016" s="866"/>
      <c r="AU1016" s="865"/>
      <c r="AX1016" s="865"/>
    </row>
    <row r="1017" spans="4:50" x14ac:dyDescent="0.25">
      <c r="D1017" s="935"/>
      <c r="AS1017" s="865"/>
      <c r="AT1017" s="866"/>
      <c r="AU1017" s="865"/>
      <c r="AX1017" s="865"/>
    </row>
    <row r="1018" spans="4:50" x14ac:dyDescent="0.25">
      <c r="D1018" s="935"/>
      <c r="AS1018" s="865"/>
      <c r="AT1018" s="866"/>
      <c r="AU1018" s="865"/>
      <c r="AX1018" s="865"/>
    </row>
    <row r="1019" spans="4:50" x14ac:dyDescent="0.25">
      <c r="D1019" s="935"/>
      <c r="AS1019" s="865"/>
      <c r="AT1019" s="866"/>
      <c r="AU1019" s="865"/>
      <c r="AX1019" s="865"/>
    </row>
    <row r="1020" spans="4:50" x14ac:dyDescent="0.25">
      <c r="D1020" s="935"/>
      <c r="AS1020" s="865"/>
      <c r="AT1020" s="866"/>
      <c r="AU1020" s="865"/>
      <c r="AX1020" s="865"/>
    </row>
    <row r="1021" spans="4:50" x14ac:dyDescent="0.25">
      <c r="D1021" s="935"/>
      <c r="AS1021" s="865"/>
      <c r="AT1021" s="866"/>
      <c r="AU1021" s="865"/>
      <c r="AX1021" s="865"/>
    </row>
    <row r="1022" spans="4:50" x14ac:dyDescent="0.25">
      <c r="D1022" s="935"/>
      <c r="AS1022" s="865"/>
      <c r="AT1022" s="866"/>
      <c r="AU1022" s="865"/>
      <c r="AX1022" s="865"/>
    </row>
    <row r="1023" spans="4:50" x14ac:dyDescent="0.25">
      <c r="D1023" s="935"/>
      <c r="AS1023" s="865"/>
      <c r="AT1023" s="866"/>
      <c r="AU1023" s="865"/>
      <c r="AX1023" s="865"/>
    </row>
    <row r="1024" spans="4:50" x14ac:dyDescent="0.25">
      <c r="D1024" s="935"/>
      <c r="AS1024" s="865"/>
      <c r="AT1024" s="866"/>
      <c r="AU1024" s="865"/>
      <c r="AX1024" s="865"/>
    </row>
    <row r="1025" spans="4:50" x14ac:dyDescent="0.25">
      <c r="D1025" s="935"/>
      <c r="AS1025" s="865"/>
      <c r="AT1025" s="866"/>
      <c r="AU1025" s="865"/>
      <c r="AX1025" s="865"/>
    </row>
    <row r="1026" spans="4:50" x14ac:dyDescent="0.25">
      <c r="D1026" s="935"/>
      <c r="AS1026" s="865"/>
      <c r="AT1026" s="866"/>
      <c r="AU1026" s="865"/>
      <c r="AX1026" s="865"/>
    </row>
    <row r="1027" spans="4:50" x14ac:dyDescent="0.25">
      <c r="D1027" s="935"/>
      <c r="AS1027" s="865"/>
      <c r="AT1027" s="866"/>
      <c r="AU1027" s="865"/>
      <c r="AX1027" s="865"/>
    </row>
    <row r="1028" spans="4:50" x14ac:dyDescent="0.25">
      <c r="D1028" s="935"/>
      <c r="AS1028" s="865"/>
      <c r="AT1028" s="866"/>
      <c r="AU1028" s="865"/>
      <c r="AX1028" s="865"/>
    </row>
    <row r="1029" spans="4:50" x14ac:dyDescent="0.25">
      <c r="D1029" s="935"/>
      <c r="AS1029" s="865"/>
      <c r="AT1029" s="866"/>
      <c r="AU1029" s="865"/>
      <c r="AX1029" s="865"/>
    </row>
    <row r="1030" spans="4:50" x14ac:dyDescent="0.25">
      <c r="D1030" s="935"/>
      <c r="AS1030" s="865"/>
      <c r="AT1030" s="866"/>
      <c r="AU1030" s="865"/>
      <c r="AX1030" s="865"/>
    </row>
    <row r="1031" spans="4:50" x14ac:dyDescent="0.25">
      <c r="D1031" s="935"/>
      <c r="AS1031" s="865"/>
      <c r="AT1031" s="866"/>
      <c r="AU1031" s="865"/>
      <c r="AX1031" s="865"/>
    </row>
    <row r="1032" spans="4:50" x14ac:dyDescent="0.25">
      <c r="D1032" s="935"/>
      <c r="AS1032" s="865"/>
      <c r="AT1032" s="866"/>
      <c r="AU1032" s="865"/>
      <c r="AX1032" s="865"/>
    </row>
    <row r="1033" spans="4:50" x14ac:dyDescent="0.25">
      <c r="D1033" s="935"/>
      <c r="AS1033" s="865"/>
      <c r="AT1033" s="866"/>
      <c r="AU1033" s="865"/>
      <c r="AX1033" s="865"/>
    </row>
    <row r="1034" spans="4:50" x14ac:dyDescent="0.25">
      <c r="D1034" s="935"/>
      <c r="AS1034" s="865"/>
      <c r="AT1034" s="866"/>
      <c r="AU1034" s="865"/>
      <c r="AX1034" s="865"/>
    </row>
    <row r="1035" spans="4:50" x14ac:dyDescent="0.25">
      <c r="D1035" s="935"/>
      <c r="AS1035" s="865"/>
      <c r="AT1035" s="866"/>
      <c r="AU1035" s="865"/>
      <c r="AX1035" s="865"/>
    </row>
    <row r="1036" spans="4:50" x14ac:dyDescent="0.25">
      <c r="D1036" s="935"/>
      <c r="AS1036" s="865"/>
      <c r="AT1036" s="866"/>
      <c r="AU1036" s="865"/>
      <c r="AX1036" s="865"/>
    </row>
    <row r="1037" spans="4:50" x14ac:dyDescent="0.25">
      <c r="D1037" s="935"/>
      <c r="AS1037" s="865"/>
      <c r="AT1037" s="866"/>
      <c r="AU1037" s="865"/>
      <c r="AX1037" s="865"/>
    </row>
    <row r="1038" spans="4:50" x14ac:dyDescent="0.25">
      <c r="D1038" s="935"/>
      <c r="AS1038" s="865"/>
      <c r="AT1038" s="866"/>
      <c r="AU1038" s="865"/>
      <c r="AX1038" s="865"/>
    </row>
    <row r="1039" spans="4:50" x14ac:dyDescent="0.25">
      <c r="D1039" s="935"/>
      <c r="AS1039" s="865"/>
      <c r="AT1039" s="866"/>
      <c r="AU1039" s="865"/>
      <c r="AX1039" s="865"/>
    </row>
    <row r="1040" spans="4:50" x14ac:dyDescent="0.25">
      <c r="D1040" s="935"/>
      <c r="AS1040" s="865"/>
      <c r="AT1040" s="866"/>
      <c r="AU1040" s="865"/>
      <c r="AX1040" s="865"/>
    </row>
    <row r="1041" spans="4:50" x14ac:dyDescent="0.25">
      <c r="D1041" s="935"/>
      <c r="AS1041" s="865"/>
      <c r="AT1041" s="866"/>
      <c r="AU1041" s="865"/>
      <c r="AX1041" s="865"/>
    </row>
    <row r="1042" spans="4:50" x14ac:dyDescent="0.25">
      <c r="D1042" s="935"/>
      <c r="AS1042" s="865"/>
      <c r="AT1042" s="866"/>
      <c r="AU1042" s="865"/>
      <c r="AX1042" s="865"/>
    </row>
    <row r="1043" spans="4:50" x14ac:dyDescent="0.25">
      <c r="D1043" s="935"/>
      <c r="AS1043" s="865"/>
      <c r="AT1043" s="866"/>
      <c r="AU1043" s="865"/>
      <c r="AX1043" s="865"/>
    </row>
    <row r="1044" spans="4:50" x14ac:dyDescent="0.25">
      <c r="D1044" s="935"/>
      <c r="AS1044" s="865"/>
      <c r="AT1044" s="866"/>
      <c r="AU1044" s="865"/>
      <c r="AX1044" s="865"/>
    </row>
    <row r="1045" spans="4:50" x14ac:dyDescent="0.25">
      <c r="D1045" s="935"/>
      <c r="AS1045" s="865"/>
      <c r="AT1045" s="866"/>
      <c r="AU1045" s="865"/>
      <c r="AX1045" s="865"/>
    </row>
    <row r="1046" spans="4:50" x14ac:dyDescent="0.25">
      <c r="D1046" s="935"/>
      <c r="AS1046" s="865"/>
      <c r="AT1046" s="866"/>
      <c r="AU1046" s="865"/>
      <c r="AX1046" s="865"/>
    </row>
    <row r="1047" spans="4:50" x14ac:dyDescent="0.25">
      <c r="D1047" s="935"/>
      <c r="AS1047" s="865"/>
      <c r="AT1047" s="866"/>
      <c r="AU1047" s="865"/>
      <c r="AX1047" s="865"/>
    </row>
    <row r="1048" spans="4:50" x14ac:dyDescent="0.25">
      <c r="D1048" s="935"/>
      <c r="AS1048" s="865"/>
      <c r="AT1048" s="866"/>
      <c r="AU1048" s="865"/>
      <c r="AX1048" s="865"/>
    </row>
    <row r="1049" spans="4:50" x14ac:dyDescent="0.25">
      <c r="D1049" s="935"/>
      <c r="AS1049" s="865"/>
      <c r="AT1049" s="866"/>
      <c r="AU1049" s="865"/>
      <c r="AX1049" s="865"/>
    </row>
    <row r="1050" spans="4:50" x14ac:dyDescent="0.25">
      <c r="D1050" s="935"/>
      <c r="AS1050" s="865"/>
      <c r="AT1050" s="866"/>
      <c r="AU1050" s="865"/>
      <c r="AX1050" s="865"/>
    </row>
    <row r="1051" spans="4:50" x14ac:dyDescent="0.25">
      <c r="D1051" s="935"/>
      <c r="AS1051" s="865"/>
      <c r="AT1051" s="866"/>
      <c r="AU1051" s="865"/>
      <c r="AX1051" s="865"/>
    </row>
    <row r="1052" spans="4:50" x14ac:dyDescent="0.25">
      <c r="D1052" s="935"/>
      <c r="AS1052" s="865"/>
      <c r="AT1052" s="866"/>
      <c r="AU1052" s="865"/>
      <c r="AX1052" s="865"/>
    </row>
    <row r="1053" spans="4:50" x14ac:dyDescent="0.25">
      <c r="D1053" s="935"/>
      <c r="AS1053" s="865"/>
      <c r="AT1053" s="866"/>
      <c r="AU1053" s="865"/>
      <c r="AX1053" s="865"/>
    </row>
    <row r="1054" spans="4:50" x14ac:dyDescent="0.25">
      <c r="D1054" s="935"/>
      <c r="AS1054" s="865"/>
      <c r="AT1054" s="866"/>
      <c r="AU1054" s="865"/>
      <c r="AX1054" s="865"/>
    </row>
    <row r="1055" spans="4:50" x14ac:dyDescent="0.25">
      <c r="D1055" s="935"/>
      <c r="AS1055" s="865"/>
      <c r="AT1055" s="866"/>
      <c r="AU1055" s="865"/>
      <c r="AX1055" s="865"/>
    </row>
    <row r="1056" spans="4:50" x14ac:dyDescent="0.25">
      <c r="D1056" s="935"/>
      <c r="AS1056" s="865"/>
      <c r="AT1056" s="866"/>
      <c r="AU1056" s="865"/>
      <c r="AX1056" s="865"/>
    </row>
    <row r="1057" spans="4:50" x14ac:dyDescent="0.25">
      <c r="D1057" s="935"/>
      <c r="AS1057" s="865"/>
      <c r="AT1057" s="866"/>
      <c r="AU1057" s="865"/>
      <c r="AX1057" s="865"/>
    </row>
    <row r="1058" spans="4:50" x14ac:dyDescent="0.25">
      <c r="D1058" s="935"/>
      <c r="AS1058" s="865"/>
      <c r="AT1058" s="866"/>
      <c r="AU1058" s="865"/>
      <c r="AX1058" s="865"/>
    </row>
    <row r="1059" spans="4:50" x14ac:dyDescent="0.25">
      <c r="D1059" s="935"/>
      <c r="AS1059" s="865"/>
      <c r="AT1059" s="866"/>
      <c r="AU1059" s="865"/>
      <c r="AX1059" s="865"/>
    </row>
    <row r="1060" spans="4:50" x14ac:dyDescent="0.25">
      <c r="D1060" s="935"/>
      <c r="AS1060" s="865"/>
      <c r="AT1060" s="866"/>
      <c r="AU1060" s="865"/>
      <c r="AX1060" s="865"/>
    </row>
    <row r="1061" spans="4:50" x14ac:dyDescent="0.25">
      <c r="D1061" s="935"/>
      <c r="AS1061" s="865"/>
      <c r="AT1061" s="866"/>
      <c r="AU1061" s="865"/>
      <c r="AX1061" s="865"/>
    </row>
    <row r="1062" spans="4:50" x14ac:dyDescent="0.25">
      <c r="D1062" s="935"/>
      <c r="AS1062" s="865"/>
      <c r="AT1062" s="866"/>
      <c r="AU1062" s="865"/>
      <c r="AX1062" s="865"/>
    </row>
    <row r="1063" spans="4:50" x14ac:dyDescent="0.25">
      <c r="D1063" s="935"/>
      <c r="AS1063" s="865"/>
      <c r="AT1063" s="866"/>
      <c r="AU1063" s="865"/>
      <c r="AX1063" s="865"/>
    </row>
    <row r="1064" spans="4:50" x14ac:dyDescent="0.25">
      <c r="D1064" s="935"/>
      <c r="AS1064" s="865"/>
      <c r="AT1064" s="866"/>
      <c r="AU1064" s="865"/>
      <c r="AX1064" s="865"/>
    </row>
    <row r="1065" spans="4:50" x14ac:dyDescent="0.25">
      <c r="D1065" s="935"/>
      <c r="AS1065" s="865"/>
      <c r="AT1065" s="866"/>
      <c r="AU1065" s="865"/>
      <c r="AX1065" s="865"/>
    </row>
    <row r="1066" spans="4:50" x14ac:dyDescent="0.25">
      <c r="D1066" s="935"/>
      <c r="AS1066" s="865"/>
      <c r="AT1066" s="866"/>
      <c r="AU1066" s="865"/>
      <c r="AX1066" s="865"/>
    </row>
    <row r="1067" spans="4:50" x14ac:dyDescent="0.25">
      <c r="D1067" s="935"/>
      <c r="AS1067" s="865"/>
      <c r="AT1067" s="866"/>
      <c r="AU1067" s="865"/>
      <c r="AX1067" s="865"/>
    </row>
    <row r="1068" spans="4:50" x14ac:dyDescent="0.25">
      <c r="D1068" s="935"/>
      <c r="AS1068" s="865"/>
      <c r="AT1068" s="866"/>
      <c r="AU1068" s="865"/>
      <c r="AX1068" s="865"/>
    </row>
    <row r="1069" spans="4:50" x14ac:dyDescent="0.25">
      <c r="D1069" s="935"/>
      <c r="AS1069" s="865"/>
      <c r="AT1069" s="866"/>
      <c r="AU1069" s="865"/>
      <c r="AX1069" s="865"/>
    </row>
    <row r="1070" spans="4:50" x14ac:dyDescent="0.25">
      <c r="D1070" s="935"/>
      <c r="AS1070" s="865"/>
      <c r="AT1070" s="866"/>
      <c r="AU1070" s="865"/>
      <c r="AX1070" s="865"/>
    </row>
    <row r="1071" spans="4:50" x14ac:dyDescent="0.25">
      <c r="D1071" s="935"/>
      <c r="AS1071" s="865"/>
      <c r="AT1071" s="866"/>
      <c r="AU1071" s="865"/>
      <c r="AX1071" s="865"/>
    </row>
    <row r="1072" spans="4:50" x14ac:dyDescent="0.25">
      <c r="D1072" s="935"/>
      <c r="AS1072" s="865"/>
      <c r="AT1072" s="866"/>
      <c r="AU1072" s="865"/>
      <c r="AX1072" s="865"/>
    </row>
    <row r="1073" spans="4:50" x14ac:dyDescent="0.25">
      <c r="D1073" s="935"/>
      <c r="AS1073" s="865"/>
      <c r="AT1073" s="866"/>
      <c r="AU1073" s="865"/>
      <c r="AX1073" s="865"/>
    </row>
    <row r="1074" spans="4:50" x14ac:dyDescent="0.25">
      <c r="D1074" s="935"/>
      <c r="AS1074" s="865"/>
      <c r="AT1074" s="866"/>
      <c r="AU1074" s="865"/>
      <c r="AX1074" s="865"/>
    </row>
    <row r="1075" spans="4:50" x14ac:dyDescent="0.25">
      <c r="D1075" s="935"/>
      <c r="AS1075" s="865"/>
      <c r="AT1075" s="866"/>
      <c r="AU1075" s="865"/>
      <c r="AX1075" s="865"/>
    </row>
    <row r="1076" spans="4:50" x14ac:dyDescent="0.25">
      <c r="D1076" s="935"/>
      <c r="AS1076" s="865"/>
      <c r="AT1076" s="866"/>
      <c r="AU1076" s="865"/>
      <c r="AX1076" s="865"/>
    </row>
    <row r="1077" spans="4:50" x14ac:dyDescent="0.25">
      <c r="D1077" s="935"/>
      <c r="AS1077" s="865"/>
      <c r="AT1077" s="866"/>
      <c r="AU1077" s="865"/>
      <c r="AX1077" s="865"/>
    </row>
    <row r="1078" spans="4:50" x14ac:dyDescent="0.25">
      <c r="D1078" s="935"/>
      <c r="AS1078" s="865"/>
      <c r="AT1078" s="866"/>
      <c r="AU1078" s="865"/>
      <c r="AX1078" s="865"/>
    </row>
    <row r="1079" spans="4:50" x14ac:dyDescent="0.25">
      <c r="D1079" s="935"/>
      <c r="AS1079" s="865"/>
      <c r="AT1079" s="866"/>
      <c r="AU1079" s="865"/>
      <c r="AX1079" s="865"/>
    </row>
    <row r="1080" spans="4:50" x14ac:dyDescent="0.25">
      <c r="D1080" s="935"/>
      <c r="AS1080" s="865"/>
      <c r="AT1080" s="866"/>
      <c r="AU1080" s="865"/>
      <c r="AX1080" s="865"/>
    </row>
    <row r="1081" spans="4:50" x14ac:dyDescent="0.25">
      <c r="D1081" s="935"/>
      <c r="AS1081" s="865"/>
      <c r="AT1081" s="866"/>
      <c r="AU1081" s="865"/>
      <c r="AX1081" s="865"/>
    </row>
    <row r="1082" spans="4:50" x14ac:dyDescent="0.25">
      <c r="D1082" s="935"/>
      <c r="AS1082" s="865"/>
      <c r="AT1082" s="866"/>
      <c r="AU1082" s="865"/>
      <c r="AX1082" s="865"/>
    </row>
    <row r="1083" spans="4:50" x14ac:dyDescent="0.25">
      <c r="D1083" s="935"/>
      <c r="AS1083" s="865"/>
      <c r="AT1083" s="866"/>
      <c r="AU1083" s="865"/>
      <c r="AX1083" s="865"/>
    </row>
    <row r="1084" spans="4:50" x14ac:dyDescent="0.25">
      <c r="D1084" s="935"/>
      <c r="AS1084" s="865"/>
      <c r="AT1084" s="866"/>
      <c r="AU1084" s="865"/>
      <c r="AX1084" s="865"/>
    </row>
    <row r="1085" spans="4:50" x14ac:dyDescent="0.25">
      <c r="D1085" s="935"/>
      <c r="AS1085" s="865"/>
      <c r="AT1085" s="866"/>
      <c r="AU1085" s="865"/>
      <c r="AX1085" s="865"/>
    </row>
    <row r="1086" spans="4:50" x14ac:dyDescent="0.25">
      <c r="D1086" s="935"/>
      <c r="AS1086" s="865"/>
      <c r="AT1086" s="866"/>
      <c r="AU1086" s="865"/>
      <c r="AX1086" s="865"/>
    </row>
    <row r="1087" spans="4:50" x14ac:dyDescent="0.25">
      <c r="D1087" s="935"/>
      <c r="AS1087" s="865"/>
      <c r="AT1087" s="866"/>
      <c r="AU1087" s="865"/>
      <c r="AX1087" s="865"/>
    </row>
    <row r="1088" spans="4:50" x14ac:dyDescent="0.25">
      <c r="D1088" s="935"/>
      <c r="AS1088" s="865"/>
      <c r="AT1088" s="866"/>
      <c r="AU1088" s="865"/>
      <c r="AX1088" s="865"/>
    </row>
    <row r="1089" spans="4:50" x14ac:dyDescent="0.25">
      <c r="D1089" s="935"/>
      <c r="AS1089" s="865"/>
      <c r="AT1089" s="866"/>
      <c r="AU1089" s="865"/>
      <c r="AX1089" s="865"/>
    </row>
    <row r="1090" spans="4:50" x14ac:dyDescent="0.25">
      <c r="D1090" s="935"/>
      <c r="AS1090" s="865"/>
      <c r="AT1090" s="866"/>
      <c r="AU1090" s="865"/>
      <c r="AX1090" s="865"/>
    </row>
    <row r="1091" spans="4:50" x14ac:dyDescent="0.25">
      <c r="D1091" s="935"/>
      <c r="AS1091" s="865"/>
      <c r="AT1091" s="866"/>
      <c r="AU1091" s="865"/>
      <c r="AX1091" s="865"/>
    </row>
    <row r="1092" spans="4:50" x14ac:dyDescent="0.25">
      <c r="D1092" s="935"/>
      <c r="AS1092" s="865"/>
      <c r="AT1092" s="866"/>
      <c r="AU1092" s="865"/>
      <c r="AX1092" s="865"/>
    </row>
    <row r="1093" spans="4:50" x14ac:dyDescent="0.25">
      <c r="D1093" s="935"/>
      <c r="AS1093" s="865"/>
      <c r="AT1093" s="866"/>
      <c r="AU1093" s="865"/>
      <c r="AX1093" s="865"/>
    </row>
    <row r="1094" spans="4:50" x14ac:dyDescent="0.25">
      <c r="D1094" s="935"/>
      <c r="AS1094" s="865"/>
      <c r="AT1094" s="866"/>
      <c r="AU1094" s="865"/>
      <c r="AX1094" s="865"/>
    </row>
    <row r="1095" spans="4:50" x14ac:dyDescent="0.25">
      <c r="D1095" s="935"/>
      <c r="AS1095" s="865"/>
      <c r="AT1095" s="866"/>
      <c r="AU1095" s="865"/>
      <c r="AX1095" s="865"/>
    </row>
    <row r="1096" spans="4:50" x14ac:dyDescent="0.25">
      <c r="D1096" s="935"/>
      <c r="AS1096" s="865"/>
      <c r="AT1096" s="866"/>
      <c r="AU1096" s="865"/>
      <c r="AX1096" s="865"/>
    </row>
    <row r="1097" spans="4:50" x14ac:dyDescent="0.25">
      <c r="D1097" s="935"/>
      <c r="AS1097" s="865"/>
      <c r="AT1097" s="866"/>
      <c r="AU1097" s="865"/>
      <c r="AX1097" s="865"/>
    </row>
    <row r="1098" spans="4:50" x14ac:dyDescent="0.25">
      <c r="D1098" s="935"/>
      <c r="AS1098" s="865"/>
      <c r="AT1098" s="866"/>
      <c r="AU1098" s="865"/>
      <c r="AX1098" s="865"/>
    </row>
    <row r="1099" spans="4:50" x14ac:dyDescent="0.25">
      <c r="D1099" s="935"/>
      <c r="AS1099" s="865"/>
      <c r="AT1099" s="866"/>
      <c r="AU1099" s="865"/>
      <c r="AX1099" s="865"/>
    </row>
    <row r="1100" spans="4:50" x14ac:dyDescent="0.25">
      <c r="D1100" s="935"/>
      <c r="AS1100" s="865"/>
      <c r="AT1100" s="866"/>
      <c r="AU1100" s="865"/>
      <c r="AX1100" s="865"/>
    </row>
    <row r="1101" spans="4:50" x14ac:dyDescent="0.25">
      <c r="D1101" s="935"/>
      <c r="AS1101" s="865"/>
      <c r="AT1101" s="866"/>
      <c r="AU1101" s="865"/>
      <c r="AX1101" s="865"/>
    </row>
    <row r="1102" spans="4:50" x14ac:dyDescent="0.25">
      <c r="D1102" s="935"/>
      <c r="AS1102" s="865"/>
      <c r="AT1102" s="866"/>
      <c r="AU1102" s="865"/>
      <c r="AX1102" s="865"/>
    </row>
    <row r="1103" spans="4:50" x14ac:dyDescent="0.25">
      <c r="D1103" s="935"/>
      <c r="AS1103" s="865"/>
      <c r="AT1103" s="866"/>
      <c r="AU1103" s="865"/>
      <c r="AX1103" s="865"/>
    </row>
    <row r="1104" spans="4:50" x14ac:dyDescent="0.25">
      <c r="D1104" s="935"/>
      <c r="AS1104" s="865"/>
      <c r="AT1104" s="866"/>
      <c r="AU1104" s="865"/>
      <c r="AX1104" s="865"/>
    </row>
    <row r="1105" spans="4:50" x14ac:dyDescent="0.25">
      <c r="D1105" s="935"/>
      <c r="AS1105" s="865"/>
      <c r="AT1105" s="866"/>
      <c r="AU1105" s="865"/>
      <c r="AX1105" s="865"/>
    </row>
    <row r="1106" spans="4:50" x14ac:dyDescent="0.25">
      <c r="D1106" s="935"/>
      <c r="AS1106" s="865"/>
      <c r="AT1106" s="866"/>
      <c r="AU1106" s="865"/>
      <c r="AX1106" s="865"/>
    </row>
    <row r="1107" spans="4:50" x14ac:dyDescent="0.25">
      <c r="D1107" s="935"/>
      <c r="AS1107" s="865"/>
      <c r="AT1107" s="866"/>
      <c r="AU1107" s="865"/>
      <c r="AX1107" s="865"/>
    </row>
    <row r="1108" spans="4:50" x14ac:dyDescent="0.25">
      <c r="D1108" s="935"/>
      <c r="AS1108" s="865"/>
      <c r="AT1108" s="866"/>
      <c r="AU1108" s="865"/>
      <c r="AX1108" s="865"/>
    </row>
    <row r="1109" spans="4:50" x14ac:dyDescent="0.25">
      <c r="D1109" s="935"/>
      <c r="AS1109" s="865"/>
      <c r="AT1109" s="866"/>
      <c r="AU1109" s="865"/>
      <c r="AX1109" s="865"/>
    </row>
    <row r="1110" spans="4:50" x14ac:dyDescent="0.25">
      <c r="D1110" s="935"/>
      <c r="AS1110" s="865"/>
      <c r="AT1110" s="866"/>
      <c r="AU1110" s="865"/>
      <c r="AX1110" s="865"/>
    </row>
    <row r="1111" spans="4:50" x14ac:dyDescent="0.25">
      <c r="D1111" s="935"/>
      <c r="AS1111" s="865"/>
      <c r="AT1111" s="866"/>
      <c r="AU1111" s="865"/>
      <c r="AX1111" s="865"/>
    </row>
    <row r="1112" spans="4:50" x14ac:dyDescent="0.25">
      <c r="D1112" s="935"/>
      <c r="AS1112" s="865"/>
      <c r="AT1112" s="866"/>
      <c r="AU1112" s="865"/>
      <c r="AX1112" s="865"/>
    </row>
    <row r="1113" spans="4:50" x14ac:dyDescent="0.25">
      <c r="D1113" s="935"/>
      <c r="AS1113" s="865"/>
      <c r="AT1113" s="866"/>
      <c r="AU1113" s="865"/>
      <c r="AX1113" s="865"/>
    </row>
    <row r="1114" spans="4:50" x14ac:dyDescent="0.25">
      <c r="D1114" s="935"/>
      <c r="AS1114" s="865"/>
      <c r="AT1114" s="866"/>
      <c r="AU1114" s="865"/>
      <c r="AX1114" s="865"/>
    </row>
    <row r="1115" spans="4:50" x14ac:dyDescent="0.25">
      <c r="D1115" s="935"/>
      <c r="AS1115" s="865"/>
      <c r="AT1115" s="866"/>
      <c r="AU1115" s="865"/>
      <c r="AX1115" s="865"/>
    </row>
    <row r="1116" spans="4:50" x14ac:dyDescent="0.25">
      <c r="D1116" s="935"/>
      <c r="AS1116" s="865"/>
      <c r="AT1116" s="866"/>
      <c r="AU1116" s="865"/>
      <c r="AX1116" s="865"/>
    </row>
    <row r="1117" spans="4:50" x14ac:dyDescent="0.25">
      <c r="D1117" s="935"/>
      <c r="AS1117" s="865"/>
      <c r="AT1117" s="866"/>
      <c r="AU1117" s="865"/>
      <c r="AX1117" s="865"/>
    </row>
    <row r="1118" spans="4:50" x14ac:dyDescent="0.25">
      <c r="D1118" s="935"/>
      <c r="AS1118" s="865"/>
      <c r="AT1118" s="866"/>
      <c r="AU1118" s="865"/>
      <c r="AX1118" s="865"/>
    </row>
    <row r="1119" spans="4:50" x14ac:dyDescent="0.25">
      <c r="D1119" s="935"/>
      <c r="AS1119" s="865"/>
      <c r="AT1119" s="866"/>
      <c r="AU1119" s="865"/>
      <c r="AX1119" s="865"/>
    </row>
    <row r="1120" spans="4:50" x14ac:dyDescent="0.25">
      <c r="D1120" s="935"/>
      <c r="AS1120" s="865"/>
      <c r="AT1120" s="866"/>
      <c r="AU1120" s="865"/>
      <c r="AX1120" s="865"/>
    </row>
    <row r="1121" spans="4:50" x14ac:dyDescent="0.25">
      <c r="D1121" s="935"/>
      <c r="AS1121" s="865"/>
      <c r="AT1121" s="866"/>
      <c r="AU1121" s="865"/>
      <c r="AX1121" s="865"/>
    </row>
    <row r="1122" spans="4:50" x14ac:dyDescent="0.25">
      <c r="D1122" s="935"/>
      <c r="AS1122" s="865"/>
      <c r="AT1122" s="866"/>
      <c r="AU1122" s="865"/>
      <c r="AX1122" s="865"/>
    </row>
    <row r="1123" spans="4:50" x14ac:dyDescent="0.25">
      <c r="D1123" s="935"/>
      <c r="AS1123" s="865"/>
      <c r="AT1123" s="866"/>
      <c r="AU1123" s="865"/>
      <c r="AX1123" s="865"/>
    </row>
    <row r="1124" spans="4:50" x14ac:dyDescent="0.25">
      <c r="D1124" s="935"/>
      <c r="AS1124" s="865"/>
      <c r="AT1124" s="866"/>
      <c r="AU1124" s="865"/>
      <c r="AX1124" s="865"/>
    </row>
    <row r="1125" spans="4:50" x14ac:dyDescent="0.25">
      <c r="D1125" s="935"/>
      <c r="AS1125" s="865"/>
      <c r="AT1125" s="866"/>
      <c r="AU1125" s="865"/>
      <c r="AX1125" s="865"/>
    </row>
    <row r="1126" spans="4:50" x14ac:dyDescent="0.25">
      <c r="D1126" s="935"/>
      <c r="AS1126" s="865"/>
      <c r="AT1126" s="866"/>
      <c r="AU1126" s="865"/>
      <c r="AX1126" s="865"/>
    </row>
    <row r="1127" spans="4:50" x14ac:dyDescent="0.25">
      <c r="D1127" s="935"/>
      <c r="AS1127" s="865"/>
      <c r="AT1127" s="866"/>
      <c r="AU1127" s="865"/>
      <c r="AX1127" s="865"/>
    </row>
    <row r="1128" spans="4:50" x14ac:dyDescent="0.25">
      <c r="D1128" s="935"/>
      <c r="AS1128" s="865"/>
      <c r="AT1128" s="866"/>
      <c r="AU1128" s="865"/>
      <c r="AX1128" s="865"/>
    </row>
    <row r="1129" spans="4:50" x14ac:dyDescent="0.25">
      <c r="D1129" s="935"/>
      <c r="AS1129" s="865"/>
      <c r="AT1129" s="866"/>
      <c r="AU1129" s="865"/>
      <c r="AX1129" s="865"/>
    </row>
    <row r="1130" spans="4:50" x14ac:dyDescent="0.25">
      <c r="D1130" s="935"/>
      <c r="AS1130" s="865"/>
      <c r="AT1130" s="866"/>
      <c r="AU1130" s="865"/>
      <c r="AX1130" s="865"/>
    </row>
    <row r="1131" spans="4:50" x14ac:dyDescent="0.25">
      <c r="D1131" s="935"/>
      <c r="AS1131" s="865"/>
      <c r="AT1131" s="866"/>
      <c r="AU1131" s="865"/>
      <c r="AX1131" s="865"/>
    </row>
    <row r="1132" spans="4:50" x14ac:dyDescent="0.25">
      <c r="D1132" s="935"/>
      <c r="AS1132" s="865"/>
      <c r="AT1132" s="866"/>
      <c r="AU1132" s="865"/>
      <c r="AX1132" s="865"/>
    </row>
    <row r="1133" spans="4:50" x14ac:dyDescent="0.25">
      <c r="D1133" s="935"/>
      <c r="AS1133" s="865"/>
      <c r="AT1133" s="866"/>
      <c r="AU1133" s="865"/>
      <c r="AX1133" s="865"/>
    </row>
    <row r="1134" spans="4:50" x14ac:dyDescent="0.25">
      <c r="D1134" s="935"/>
      <c r="AS1134" s="865"/>
      <c r="AT1134" s="866"/>
      <c r="AU1134" s="865"/>
      <c r="AX1134" s="865"/>
    </row>
    <row r="1135" spans="4:50" x14ac:dyDescent="0.25">
      <c r="D1135" s="935"/>
      <c r="AS1135" s="865"/>
      <c r="AT1135" s="866"/>
      <c r="AU1135" s="865"/>
      <c r="AX1135" s="865"/>
    </row>
    <row r="1136" spans="4:50" x14ac:dyDescent="0.25">
      <c r="D1136" s="935"/>
      <c r="AS1136" s="865"/>
      <c r="AT1136" s="866"/>
      <c r="AU1136" s="865"/>
      <c r="AX1136" s="865"/>
    </row>
    <row r="1137" spans="4:50" x14ac:dyDescent="0.25">
      <c r="D1137" s="935"/>
      <c r="AS1137" s="865"/>
      <c r="AT1137" s="866"/>
      <c r="AU1137" s="865"/>
      <c r="AX1137" s="865"/>
    </row>
    <row r="1138" spans="4:50" x14ac:dyDescent="0.25">
      <c r="D1138" s="935"/>
      <c r="AS1138" s="865"/>
      <c r="AT1138" s="866"/>
      <c r="AU1138" s="865"/>
      <c r="AX1138" s="865"/>
    </row>
    <row r="1139" spans="4:50" x14ac:dyDescent="0.25">
      <c r="D1139" s="935"/>
      <c r="AS1139" s="865"/>
      <c r="AT1139" s="866"/>
      <c r="AU1139" s="865"/>
      <c r="AX1139" s="865"/>
    </row>
    <row r="1140" spans="4:50" x14ac:dyDescent="0.25">
      <c r="D1140" s="935"/>
      <c r="AS1140" s="865"/>
      <c r="AT1140" s="866"/>
      <c r="AU1140" s="865"/>
      <c r="AX1140" s="865"/>
    </row>
    <row r="1141" spans="4:50" x14ac:dyDescent="0.25">
      <c r="D1141" s="935"/>
      <c r="AS1141" s="865"/>
      <c r="AT1141" s="866"/>
      <c r="AU1141" s="865"/>
      <c r="AX1141" s="865"/>
    </row>
    <row r="1142" spans="4:50" x14ac:dyDescent="0.25">
      <c r="D1142" s="935"/>
      <c r="AS1142" s="865"/>
      <c r="AT1142" s="866"/>
      <c r="AU1142" s="865"/>
      <c r="AX1142" s="865"/>
    </row>
    <row r="1143" spans="4:50" x14ac:dyDescent="0.25">
      <c r="D1143" s="935"/>
      <c r="AS1143" s="865"/>
      <c r="AT1143" s="866"/>
      <c r="AU1143" s="865"/>
      <c r="AX1143" s="865"/>
    </row>
    <row r="1144" spans="4:50" x14ac:dyDescent="0.25">
      <c r="D1144" s="935"/>
      <c r="AS1144" s="865"/>
      <c r="AT1144" s="866"/>
      <c r="AU1144" s="865"/>
      <c r="AX1144" s="865"/>
    </row>
    <row r="1145" spans="4:50" x14ac:dyDescent="0.25">
      <c r="D1145" s="935"/>
      <c r="AS1145" s="865"/>
      <c r="AT1145" s="866"/>
      <c r="AU1145" s="865"/>
      <c r="AX1145" s="865"/>
    </row>
    <row r="1146" spans="4:50" x14ac:dyDescent="0.25">
      <c r="D1146" s="935"/>
      <c r="AS1146" s="865"/>
      <c r="AT1146" s="866"/>
      <c r="AU1146" s="865"/>
      <c r="AX1146" s="865"/>
    </row>
    <row r="1147" spans="4:50" x14ac:dyDescent="0.25">
      <c r="D1147" s="935"/>
      <c r="AS1147" s="865"/>
      <c r="AT1147" s="866"/>
      <c r="AU1147" s="865"/>
      <c r="AX1147" s="865"/>
    </row>
    <row r="1148" spans="4:50" x14ac:dyDescent="0.25">
      <c r="D1148" s="935"/>
      <c r="AS1148" s="865"/>
      <c r="AT1148" s="866"/>
      <c r="AU1148" s="865"/>
      <c r="AX1148" s="865"/>
    </row>
    <row r="1149" spans="4:50" x14ac:dyDescent="0.25">
      <c r="D1149" s="935"/>
      <c r="AS1149" s="865"/>
      <c r="AT1149" s="866"/>
      <c r="AU1149" s="865"/>
      <c r="AX1149" s="865"/>
    </row>
    <row r="1150" spans="4:50" x14ac:dyDescent="0.25">
      <c r="D1150" s="935"/>
      <c r="AS1150" s="865"/>
      <c r="AT1150" s="866"/>
      <c r="AU1150" s="865"/>
      <c r="AX1150" s="865"/>
    </row>
    <row r="1151" spans="4:50" x14ac:dyDescent="0.25">
      <c r="D1151" s="935"/>
      <c r="AS1151" s="865"/>
      <c r="AT1151" s="866"/>
      <c r="AU1151" s="865"/>
      <c r="AX1151" s="865"/>
    </row>
    <row r="1152" spans="4:50" x14ac:dyDescent="0.25">
      <c r="D1152" s="935"/>
      <c r="AS1152" s="865"/>
      <c r="AT1152" s="866"/>
      <c r="AU1152" s="865"/>
      <c r="AX1152" s="865"/>
    </row>
    <row r="1153" spans="4:50" x14ac:dyDescent="0.25">
      <c r="D1153" s="935"/>
      <c r="AS1153" s="865"/>
      <c r="AT1153" s="866"/>
      <c r="AU1153" s="865"/>
      <c r="AX1153" s="865"/>
    </row>
    <row r="1154" spans="4:50" x14ac:dyDescent="0.25">
      <c r="D1154" s="935"/>
      <c r="AS1154" s="865"/>
      <c r="AT1154" s="866"/>
      <c r="AU1154" s="865"/>
      <c r="AX1154" s="865"/>
    </row>
    <row r="1155" spans="4:50" x14ac:dyDescent="0.25">
      <c r="D1155" s="935"/>
      <c r="AS1155" s="865"/>
      <c r="AT1155" s="866"/>
      <c r="AU1155" s="865"/>
      <c r="AX1155" s="865"/>
    </row>
    <row r="1156" spans="4:50" x14ac:dyDescent="0.25">
      <c r="D1156" s="935"/>
      <c r="AS1156" s="865"/>
      <c r="AT1156" s="866"/>
      <c r="AU1156" s="865"/>
      <c r="AX1156" s="865"/>
    </row>
    <row r="1157" spans="4:50" x14ac:dyDescent="0.25">
      <c r="D1157" s="935"/>
      <c r="AS1157" s="865"/>
      <c r="AT1157" s="866"/>
      <c r="AU1157" s="865"/>
      <c r="AX1157" s="865"/>
    </row>
    <row r="1158" spans="4:50" x14ac:dyDescent="0.25">
      <c r="D1158" s="935"/>
      <c r="AS1158" s="865"/>
      <c r="AT1158" s="866"/>
      <c r="AU1158" s="865"/>
      <c r="AX1158" s="865"/>
    </row>
    <row r="1159" spans="4:50" x14ac:dyDescent="0.25">
      <c r="D1159" s="935"/>
      <c r="AS1159" s="865"/>
      <c r="AT1159" s="866"/>
      <c r="AU1159" s="865"/>
      <c r="AX1159" s="865"/>
    </row>
    <row r="1160" spans="4:50" x14ac:dyDescent="0.25">
      <c r="D1160" s="935"/>
      <c r="AS1160" s="865"/>
      <c r="AT1160" s="866"/>
      <c r="AU1160" s="865"/>
      <c r="AX1160" s="865"/>
    </row>
    <row r="1161" spans="4:50" x14ac:dyDescent="0.25">
      <c r="D1161" s="935"/>
      <c r="AS1161" s="865"/>
      <c r="AT1161" s="866"/>
      <c r="AU1161" s="865"/>
      <c r="AX1161" s="865"/>
    </row>
    <row r="1162" spans="4:50" x14ac:dyDescent="0.25">
      <c r="D1162" s="935"/>
      <c r="AS1162" s="865"/>
      <c r="AT1162" s="866"/>
      <c r="AU1162" s="865"/>
      <c r="AX1162" s="865"/>
    </row>
    <row r="1163" spans="4:50" x14ac:dyDescent="0.25">
      <c r="D1163" s="935"/>
      <c r="AS1163" s="865"/>
      <c r="AT1163" s="866"/>
      <c r="AU1163" s="865"/>
      <c r="AX1163" s="865"/>
    </row>
    <row r="1164" spans="4:50" x14ac:dyDescent="0.25">
      <c r="D1164" s="935"/>
      <c r="AS1164" s="865"/>
      <c r="AT1164" s="866"/>
      <c r="AU1164" s="865"/>
      <c r="AX1164" s="865"/>
    </row>
    <row r="1165" spans="4:50" x14ac:dyDescent="0.25">
      <c r="D1165" s="935"/>
      <c r="AS1165" s="865"/>
      <c r="AT1165" s="866"/>
      <c r="AU1165" s="865"/>
      <c r="AX1165" s="865"/>
    </row>
    <row r="1166" spans="4:50" x14ac:dyDescent="0.25">
      <c r="D1166" s="935"/>
      <c r="AS1166" s="865"/>
      <c r="AT1166" s="866"/>
      <c r="AU1166" s="865"/>
      <c r="AX1166" s="865"/>
    </row>
    <row r="1167" spans="4:50" x14ac:dyDescent="0.25">
      <c r="D1167" s="935"/>
      <c r="AS1167" s="865"/>
      <c r="AT1167" s="866"/>
      <c r="AU1167" s="865"/>
      <c r="AX1167" s="865"/>
    </row>
    <row r="1168" spans="4:50" x14ac:dyDescent="0.25">
      <c r="D1168" s="935"/>
      <c r="AS1168" s="865"/>
      <c r="AT1168" s="866"/>
      <c r="AU1168" s="865"/>
      <c r="AX1168" s="865"/>
    </row>
    <row r="1169" spans="4:50" x14ac:dyDescent="0.25">
      <c r="D1169" s="935"/>
      <c r="AS1169" s="865"/>
      <c r="AT1169" s="866"/>
      <c r="AU1169" s="865"/>
      <c r="AX1169" s="865"/>
    </row>
    <row r="1170" spans="4:50" x14ac:dyDescent="0.25">
      <c r="D1170" s="935"/>
      <c r="AS1170" s="865"/>
      <c r="AT1170" s="866"/>
      <c r="AU1170" s="865"/>
      <c r="AX1170" s="865"/>
    </row>
    <row r="1171" spans="4:50" x14ac:dyDescent="0.25">
      <c r="D1171" s="935"/>
      <c r="AS1171" s="865"/>
      <c r="AT1171" s="866"/>
      <c r="AU1171" s="865"/>
      <c r="AX1171" s="865"/>
    </row>
    <row r="1172" spans="4:50" x14ac:dyDescent="0.25">
      <c r="D1172" s="935"/>
      <c r="AS1172" s="865"/>
      <c r="AT1172" s="866"/>
      <c r="AU1172" s="865"/>
      <c r="AX1172" s="865"/>
    </row>
    <row r="1173" spans="4:50" x14ac:dyDescent="0.25">
      <c r="D1173" s="935"/>
      <c r="AS1173" s="865"/>
      <c r="AT1173" s="866"/>
      <c r="AU1173" s="865"/>
      <c r="AX1173" s="865"/>
    </row>
    <row r="1174" spans="4:50" x14ac:dyDescent="0.25">
      <c r="D1174" s="935"/>
      <c r="AS1174" s="865"/>
      <c r="AT1174" s="866"/>
      <c r="AU1174" s="865"/>
      <c r="AX1174" s="865"/>
    </row>
    <row r="1175" spans="4:50" x14ac:dyDescent="0.25">
      <c r="D1175" s="935"/>
      <c r="AS1175" s="865"/>
      <c r="AT1175" s="866"/>
      <c r="AU1175" s="865"/>
      <c r="AX1175" s="865"/>
    </row>
    <row r="1176" spans="4:50" x14ac:dyDescent="0.25">
      <c r="D1176" s="935"/>
      <c r="AS1176" s="865"/>
      <c r="AT1176" s="866"/>
      <c r="AU1176" s="865"/>
      <c r="AX1176" s="865"/>
    </row>
    <row r="1177" spans="4:50" x14ac:dyDescent="0.25">
      <c r="D1177" s="935"/>
      <c r="AS1177" s="865"/>
      <c r="AT1177" s="866"/>
      <c r="AU1177" s="865"/>
      <c r="AX1177" s="865"/>
    </row>
    <row r="1178" spans="4:50" x14ac:dyDescent="0.25">
      <c r="D1178" s="935"/>
      <c r="AS1178" s="865"/>
      <c r="AT1178" s="866"/>
      <c r="AU1178" s="865"/>
      <c r="AX1178" s="865"/>
    </row>
    <row r="1179" spans="4:50" x14ac:dyDescent="0.25">
      <c r="D1179" s="935"/>
      <c r="AS1179" s="865"/>
      <c r="AT1179" s="866"/>
      <c r="AU1179" s="865"/>
      <c r="AX1179" s="865"/>
    </row>
    <row r="1180" spans="4:50" x14ac:dyDescent="0.25">
      <c r="D1180" s="935"/>
      <c r="AS1180" s="865"/>
      <c r="AT1180" s="866"/>
      <c r="AU1180" s="865"/>
      <c r="AX1180" s="865"/>
    </row>
    <row r="1181" spans="4:50" x14ac:dyDescent="0.25">
      <c r="D1181" s="935"/>
      <c r="AS1181" s="865"/>
      <c r="AT1181" s="866"/>
      <c r="AU1181" s="865"/>
      <c r="AX1181" s="865"/>
    </row>
    <row r="1182" spans="4:50" x14ac:dyDescent="0.25">
      <c r="D1182" s="935"/>
      <c r="AS1182" s="865"/>
      <c r="AT1182" s="866"/>
      <c r="AU1182" s="865"/>
      <c r="AX1182" s="865"/>
    </row>
    <row r="1183" spans="4:50" x14ac:dyDescent="0.25">
      <c r="D1183" s="935"/>
      <c r="AS1183" s="865"/>
      <c r="AT1183" s="866"/>
      <c r="AU1183" s="865"/>
      <c r="AX1183" s="865"/>
    </row>
    <row r="1184" spans="4:50" x14ac:dyDescent="0.25">
      <c r="D1184" s="935"/>
      <c r="AS1184" s="865"/>
      <c r="AT1184" s="866"/>
      <c r="AU1184" s="865"/>
      <c r="AX1184" s="865"/>
    </row>
    <row r="1185" spans="4:50" x14ac:dyDescent="0.25">
      <c r="D1185" s="935"/>
      <c r="AS1185" s="865"/>
      <c r="AT1185" s="866"/>
      <c r="AU1185" s="865"/>
      <c r="AX1185" s="865"/>
    </row>
    <row r="1186" spans="4:50" x14ac:dyDescent="0.25">
      <c r="D1186" s="935"/>
      <c r="AS1186" s="865"/>
      <c r="AT1186" s="866"/>
      <c r="AU1186" s="865"/>
      <c r="AX1186" s="865"/>
    </row>
    <row r="1187" spans="4:50" x14ac:dyDescent="0.25">
      <c r="D1187" s="935"/>
      <c r="AS1187" s="865"/>
      <c r="AT1187" s="866"/>
      <c r="AU1187" s="865"/>
      <c r="AX1187" s="865"/>
    </row>
    <row r="1188" spans="4:50" x14ac:dyDescent="0.25">
      <c r="D1188" s="935"/>
      <c r="AS1188" s="865"/>
      <c r="AT1188" s="866"/>
      <c r="AU1188" s="865"/>
      <c r="AX1188" s="865"/>
    </row>
    <row r="1189" spans="4:50" x14ac:dyDescent="0.25">
      <c r="D1189" s="935"/>
      <c r="AS1189" s="865"/>
      <c r="AT1189" s="866"/>
      <c r="AU1189" s="865"/>
      <c r="AX1189" s="865"/>
    </row>
    <row r="1190" spans="4:50" x14ac:dyDescent="0.25">
      <c r="D1190" s="935"/>
      <c r="AS1190" s="865"/>
      <c r="AT1190" s="866"/>
      <c r="AU1190" s="865"/>
      <c r="AX1190" s="865"/>
    </row>
    <row r="1191" spans="4:50" x14ac:dyDescent="0.25">
      <c r="D1191" s="935"/>
      <c r="AS1191" s="865"/>
      <c r="AT1191" s="866"/>
      <c r="AU1191" s="865"/>
      <c r="AX1191" s="865"/>
    </row>
    <row r="1192" spans="4:50" x14ac:dyDescent="0.25">
      <c r="D1192" s="935"/>
      <c r="AS1192" s="865"/>
      <c r="AT1192" s="866"/>
      <c r="AU1192" s="865"/>
      <c r="AX1192" s="865"/>
    </row>
    <row r="1193" spans="4:50" x14ac:dyDescent="0.25">
      <c r="D1193" s="935"/>
      <c r="AS1193" s="865"/>
      <c r="AT1193" s="866"/>
      <c r="AU1193" s="865"/>
      <c r="AX1193" s="865"/>
    </row>
    <row r="1194" spans="4:50" x14ac:dyDescent="0.25">
      <c r="D1194" s="935"/>
      <c r="AS1194" s="865"/>
      <c r="AT1194" s="866"/>
      <c r="AU1194" s="865"/>
      <c r="AX1194" s="865"/>
    </row>
    <row r="1195" spans="4:50" x14ac:dyDescent="0.25">
      <c r="D1195" s="935"/>
      <c r="AS1195" s="865"/>
      <c r="AT1195" s="866"/>
      <c r="AU1195" s="865"/>
      <c r="AX1195" s="865"/>
    </row>
    <row r="1196" spans="4:50" x14ac:dyDescent="0.25">
      <c r="D1196" s="935"/>
      <c r="AS1196" s="865"/>
      <c r="AT1196" s="866"/>
      <c r="AU1196" s="865"/>
      <c r="AX1196" s="865"/>
    </row>
    <row r="1197" spans="4:50" x14ac:dyDescent="0.25">
      <c r="D1197" s="935"/>
      <c r="AS1197" s="865"/>
      <c r="AT1197" s="866"/>
      <c r="AU1197" s="865"/>
      <c r="AX1197" s="865"/>
    </row>
    <row r="1198" spans="4:50" x14ac:dyDescent="0.25">
      <c r="D1198" s="935"/>
      <c r="AS1198" s="865"/>
      <c r="AT1198" s="866"/>
      <c r="AU1198" s="865"/>
      <c r="AX1198" s="865"/>
    </row>
    <row r="1199" spans="4:50" x14ac:dyDescent="0.25">
      <c r="D1199" s="935"/>
      <c r="AS1199" s="865"/>
      <c r="AT1199" s="866"/>
      <c r="AU1199" s="865"/>
      <c r="AX1199" s="865"/>
    </row>
    <row r="1200" spans="4:50" x14ac:dyDescent="0.25">
      <c r="D1200" s="935"/>
      <c r="AS1200" s="865"/>
      <c r="AT1200" s="866"/>
      <c r="AU1200" s="865"/>
      <c r="AX1200" s="865"/>
    </row>
    <row r="1201" spans="4:50" x14ac:dyDescent="0.25">
      <c r="D1201" s="935"/>
      <c r="AS1201" s="865"/>
      <c r="AT1201" s="866"/>
      <c r="AU1201" s="865"/>
      <c r="AX1201" s="865"/>
    </row>
    <row r="1202" spans="4:50" x14ac:dyDescent="0.25">
      <c r="D1202" s="935"/>
      <c r="AS1202" s="865"/>
      <c r="AT1202" s="866"/>
      <c r="AU1202" s="865"/>
      <c r="AX1202" s="865"/>
    </row>
    <row r="1203" spans="4:50" x14ac:dyDescent="0.25">
      <c r="D1203" s="935"/>
      <c r="AS1203" s="865"/>
      <c r="AT1203" s="866"/>
      <c r="AU1203" s="865"/>
      <c r="AX1203" s="865"/>
    </row>
    <row r="1204" spans="4:50" x14ac:dyDescent="0.25">
      <c r="D1204" s="935"/>
      <c r="AS1204" s="865"/>
      <c r="AT1204" s="866"/>
      <c r="AU1204" s="865"/>
      <c r="AX1204" s="865"/>
    </row>
    <row r="1205" spans="4:50" x14ac:dyDescent="0.25">
      <c r="D1205" s="935"/>
      <c r="AS1205" s="865"/>
      <c r="AT1205" s="866"/>
      <c r="AU1205" s="865"/>
      <c r="AX1205" s="865"/>
    </row>
    <row r="1206" spans="4:50" x14ac:dyDescent="0.25">
      <c r="D1206" s="935"/>
      <c r="AS1206" s="865"/>
      <c r="AT1206" s="866"/>
      <c r="AU1206" s="865"/>
      <c r="AX1206" s="865"/>
    </row>
    <row r="1207" spans="4:50" x14ac:dyDescent="0.25">
      <c r="D1207" s="935"/>
      <c r="AS1207" s="865"/>
      <c r="AT1207" s="866"/>
      <c r="AU1207" s="865"/>
      <c r="AX1207" s="865"/>
    </row>
    <row r="1208" spans="4:50" x14ac:dyDescent="0.25">
      <c r="D1208" s="935"/>
      <c r="AS1208" s="865"/>
      <c r="AT1208" s="866"/>
      <c r="AU1208" s="865"/>
      <c r="AX1208" s="865"/>
    </row>
    <row r="1209" spans="4:50" x14ac:dyDescent="0.25">
      <c r="D1209" s="935"/>
      <c r="AS1209" s="865"/>
      <c r="AT1209" s="866"/>
      <c r="AU1209" s="865"/>
      <c r="AX1209" s="865"/>
    </row>
    <row r="1210" spans="4:50" x14ac:dyDescent="0.25">
      <c r="D1210" s="935"/>
      <c r="AS1210" s="865"/>
      <c r="AT1210" s="866"/>
      <c r="AU1210" s="865"/>
      <c r="AX1210" s="865"/>
    </row>
    <row r="1211" spans="4:50" x14ac:dyDescent="0.25">
      <c r="D1211" s="935"/>
      <c r="AS1211" s="865"/>
      <c r="AT1211" s="866"/>
      <c r="AU1211" s="865"/>
      <c r="AX1211" s="865"/>
    </row>
    <row r="1212" spans="4:50" x14ac:dyDescent="0.25">
      <c r="D1212" s="935"/>
      <c r="AS1212" s="865"/>
      <c r="AT1212" s="866"/>
      <c r="AU1212" s="865"/>
      <c r="AX1212" s="865"/>
    </row>
    <row r="1213" spans="4:50" x14ac:dyDescent="0.25">
      <c r="D1213" s="935"/>
      <c r="AS1213" s="865"/>
      <c r="AT1213" s="866"/>
      <c r="AU1213" s="865"/>
      <c r="AX1213" s="865"/>
    </row>
    <row r="1214" spans="4:50" x14ac:dyDescent="0.25">
      <c r="D1214" s="935"/>
      <c r="AS1214" s="865"/>
      <c r="AT1214" s="866"/>
      <c r="AU1214" s="865"/>
      <c r="AX1214" s="865"/>
    </row>
    <row r="1215" spans="4:50" x14ac:dyDescent="0.25">
      <c r="D1215" s="935"/>
      <c r="AS1215" s="865"/>
      <c r="AT1215" s="866"/>
      <c r="AU1215" s="865"/>
      <c r="AX1215" s="865"/>
    </row>
    <row r="1216" spans="4:50" x14ac:dyDescent="0.25">
      <c r="D1216" s="935"/>
      <c r="AS1216" s="865"/>
      <c r="AT1216" s="866"/>
      <c r="AU1216" s="865"/>
      <c r="AX1216" s="865"/>
    </row>
    <row r="1217" spans="4:50" x14ac:dyDescent="0.25">
      <c r="D1217" s="935"/>
      <c r="AS1217" s="865"/>
      <c r="AT1217" s="866"/>
      <c r="AU1217" s="865"/>
      <c r="AX1217" s="865"/>
    </row>
    <row r="1218" spans="4:50" x14ac:dyDescent="0.25">
      <c r="D1218" s="935"/>
      <c r="AS1218" s="865"/>
      <c r="AT1218" s="866"/>
      <c r="AU1218" s="865"/>
      <c r="AX1218" s="865"/>
    </row>
    <row r="1219" spans="4:50" x14ac:dyDescent="0.25">
      <c r="D1219" s="935"/>
      <c r="AS1219" s="865"/>
      <c r="AT1219" s="866"/>
      <c r="AU1219" s="865"/>
      <c r="AX1219" s="865"/>
    </row>
    <row r="1220" spans="4:50" x14ac:dyDescent="0.25">
      <c r="D1220" s="935"/>
      <c r="AS1220" s="865"/>
      <c r="AT1220" s="866"/>
      <c r="AU1220" s="865"/>
      <c r="AX1220" s="865"/>
    </row>
    <row r="1221" spans="4:50" x14ac:dyDescent="0.25">
      <c r="D1221" s="935"/>
      <c r="AS1221" s="865"/>
      <c r="AT1221" s="866"/>
      <c r="AU1221" s="865"/>
      <c r="AX1221" s="865"/>
    </row>
    <row r="1222" spans="4:50" x14ac:dyDescent="0.25">
      <c r="D1222" s="935"/>
      <c r="AS1222" s="865"/>
      <c r="AT1222" s="866"/>
      <c r="AU1222" s="865"/>
      <c r="AX1222" s="865"/>
    </row>
    <row r="1223" spans="4:50" x14ac:dyDescent="0.25">
      <c r="D1223" s="935"/>
      <c r="AS1223" s="865"/>
      <c r="AT1223" s="866"/>
      <c r="AU1223" s="865"/>
      <c r="AX1223" s="865"/>
    </row>
    <row r="1224" spans="4:50" x14ac:dyDescent="0.25">
      <c r="D1224" s="935"/>
      <c r="AS1224" s="865"/>
      <c r="AT1224" s="866"/>
      <c r="AU1224" s="865"/>
      <c r="AX1224" s="865"/>
    </row>
    <row r="1225" spans="4:50" x14ac:dyDescent="0.25">
      <c r="D1225" s="935"/>
      <c r="AS1225" s="865"/>
      <c r="AT1225" s="866"/>
      <c r="AU1225" s="865"/>
      <c r="AX1225" s="865"/>
    </row>
    <row r="1226" spans="4:50" x14ac:dyDescent="0.25">
      <c r="D1226" s="935"/>
      <c r="AS1226" s="865"/>
      <c r="AT1226" s="866"/>
      <c r="AU1226" s="865"/>
      <c r="AX1226" s="865"/>
    </row>
    <row r="1227" spans="4:50" x14ac:dyDescent="0.25">
      <c r="D1227" s="935"/>
      <c r="AS1227" s="865"/>
      <c r="AT1227" s="866"/>
      <c r="AU1227" s="865"/>
      <c r="AX1227" s="865"/>
    </row>
    <row r="1228" spans="4:50" x14ac:dyDescent="0.25">
      <c r="D1228" s="935"/>
      <c r="AS1228" s="865"/>
      <c r="AT1228" s="866"/>
      <c r="AU1228" s="865"/>
      <c r="AX1228" s="865"/>
    </row>
    <row r="1229" spans="4:50" x14ac:dyDescent="0.25">
      <c r="D1229" s="935"/>
      <c r="AS1229" s="865"/>
      <c r="AT1229" s="866"/>
      <c r="AU1229" s="865"/>
      <c r="AX1229" s="865"/>
    </row>
    <row r="1230" spans="4:50" x14ac:dyDescent="0.25">
      <c r="D1230" s="935"/>
      <c r="AS1230" s="865"/>
      <c r="AT1230" s="866"/>
      <c r="AU1230" s="865"/>
      <c r="AX1230" s="865"/>
    </row>
    <row r="1231" spans="4:50" x14ac:dyDescent="0.25">
      <c r="D1231" s="935"/>
      <c r="AS1231" s="865"/>
      <c r="AT1231" s="866"/>
      <c r="AU1231" s="865"/>
      <c r="AX1231" s="865"/>
    </row>
    <row r="1232" spans="4:50" x14ac:dyDescent="0.25">
      <c r="D1232" s="935"/>
      <c r="AS1232" s="865"/>
      <c r="AT1232" s="866"/>
      <c r="AU1232" s="865"/>
      <c r="AX1232" s="865"/>
    </row>
    <row r="1233" spans="4:50" x14ac:dyDescent="0.25">
      <c r="D1233" s="935"/>
      <c r="AS1233" s="865"/>
      <c r="AT1233" s="866"/>
      <c r="AU1233" s="865"/>
      <c r="AX1233" s="865"/>
    </row>
    <row r="1234" spans="4:50" x14ac:dyDescent="0.25">
      <c r="D1234" s="935"/>
      <c r="AS1234" s="865"/>
      <c r="AT1234" s="866"/>
      <c r="AU1234" s="865"/>
      <c r="AX1234" s="865"/>
    </row>
    <row r="1235" spans="4:50" x14ac:dyDescent="0.25">
      <c r="D1235" s="935"/>
      <c r="AS1235" s="865"/>
      <c r="AT1235" s="866"/>
      <c r="AU1235" s="865"/>
      <c r="AX1235" s="865"/>
    </row>
    <row r="1236" spans="4:50" x14ac:dyDescent="0.25">
      <c r="D1236" s="935"/>
      <c r="AS1236" s="865"/>
      <c r="AT1236" s="866"/>
      <c r="AU1236" s="865"/>
      <c r="AX1236" s="865"/>
    </row>
    <row r="1237" spans="4:50" x14ac:dyDescent="0.25">
      <c r="D1237" s="935"/>
      <c r="AS1237" s="865"/>
      <c r="AT1237" s="866"/>
      <c r="AU1237" s="865"/>
      <c r="AX1237" s="865"/>
    </row>
    <row r="1238" spans="4:50" x14ac:dyDescent="0.25">
      <c r="D1238" s="935"/>
      <c r="AS1238" s="865"/>
      <c r="AT1238" s="866"/>
      <c r="AU1238" s="865"/>
      <c r="AX1238" s="865"/>
    </row>
    <row r="1239" spans="4:50" x14ac:dyDescent="0.25">
      <c r="D1239" s="935"/>
      <c r="AS1239" s="865"/>
      <c r="AT1239" s="866"/>
      <c r="AU1239" s="865"/>
      <c r="AX1239" s="865"/>
    </row>
    <row r="1240" spans="4:50" x14ac:dyDescent="0.25">
      <c r="D1240" s="935"/>
      <c r="AS1240" s="865"/>
      <c r="AT1240" s="866"/>
      <c r="AU1240" s="865"/>
      <c r="AX1240" s="865"/>
    </row>
    <row r="1241" spans="4:50" x14ac:dyDescent="0.25">
      <c r="D1241" s="935"/>
      <c r="AS1241" s="865"/>
      <c r="AT1241" s="866"/>
      <c r="AU1241" s="865"/>
      <c r="AX1241" s="865"/>
    </row>
    <row r="1242" spans="4:50" x14ac:dyDescent="0.25">
      <c r="D1242" s="935"/>
      <c r="AS1242" s="865"/>
      <c r="AT1242" s="866"/>
      <c r="AU1242" s="865"/>
      <c r="AX1242" s="865"/>
    </row>
    <row r="1243" spans="4:50" x14ac:dyDescent="0.25">
      <c r="D1243" s="935"/>
      <c r="AS1243" s="865"/>
      <c r="AT1243" s="866"/>
      <c r="AU1243" s="865"/>
      <c r="AX1243" s="865"/>
    </row>
    <row r="1244" spans="4:50" x14ac:dyDescent="0.25">
      <c r="D1244" s="935"/>
      <c r="AS1244" s="865"/>
      <c r="AT1244" s="866"/>
      <c r="AU1244" s="865"/>
      <c r="AX1244" s="865"/>
    </row>
    <row r="1245" spans="4:50" x14ac:dyDescent="0.25">
      <c r="D1245" s="935"/>
      <c r="AS1245" s="865"/>
      <c r="AT1245" s="866"/>
      <c r="AU1245" s="865"/>
      <c r="AX1245" s="865"/>
    </row>
    <row r="1246" spans="4:50" x14ac:dyDescent="0.25">
      <c r="D1246" s="935"/>
      <c r="AS1246" s="865"/>
      <c r="AT1246" s="866"/>
      <c r="AU1246" s="865"/>
      <c r="AX1246" s="865"/>
    </row>
    <row r="1247" spans="4:50" x14ac:dyDescent="0.25">
      <c r="D1247" s="935"/>
      <c r="AS1247" s="865"/>
      <c r="AT1247" s="866"/>
      <c r="AU1247" s="865"/>
      <c r="AX1247" s="865"/>
    </row>
    <row r="1248" spans="4:50" x14ac:dyDescent="0.25">
      <c r="D1248" s="935"/>
      <c r="AS1248" s="865"/>
      <c r="AT1248" s="866"/>
      <c r="AU1248" s="865"/>
      <c r="AX1248" s="865"/>
    </row>
    <row r="1249" spans="4:50" x14ac:dyDescent="0.25">
      <c r="D1249" s="935"/>
      <c r="AS1249" s="865"/>
      <c r="AT1249" s="866"/>
      <c r="AU1249" s="865"/>
      <c r="AX1249" s="865"/>
    </row>
    <row r="1250" spans="4:50" x14ac:dyDescent="0.25">
      <c r="D1250" s="935"/>
      <c r="AS1250" s="865"/>
      <c r="AT1250" s="866"/>
      <c r="AU1250" s="865"/>
      <c r="AX1250" s="865"/>
    </row>
    <row r="1251" spans="4:50" x14ac:dyDescent="0.25">
      <c r="D1251" s="935"/>
      <c r="AS1251" s="865"/>
      <c r="AT1251" s="866"/>
      <c r="AU1251" s="865"/>
      <c r="AX1251" s="865"/>
    </row>
    <row r="1252" spans="4:50" x14ac:dyDescent="0.25">
      <c r="D1252" s="935"/>
      <c r="AS1252" s="865"/>
      <c r="AT1252" s="866"/>
      <c r="AU1252" s="865"/>
      <c r="AX1252" s="865"/>
    </row>
    <row r="1253" spans="4:50" x14ac:dyDescent="0.25">
      <c r="D1253" s="935"/>
      <c r="AS1253" s="865"/>
      <c r="AT1253" s="866"/>
      <c r="AU1253" s="865"/>
      <c r="AX1253" s="865"/>
    </row>
    <row r="1254" spans="4:50" x14ac:dyDescent="0.25">
      <c r="D1254" s="935"/>
      <c r="AS1254" s="865"/>
      <c r="AT1254" s="866"/>
      <c r="AU1254" s="865"/>
      <c r="AX1254" s="865"/>
    </row>
    <row r="1255" spans="4:50" x14ac:dyDescent="0.25">
      <c r="D1255" s="935"/>
      <c r="AS1255" s="865"/>
      <c r="AT1255" s="866"/>
      <c r="AU1255" s="865"/>
      <c r="AX1255" s="865"/>
    </row>
    <row r="1256" spans="4:50" x14ac:dyDescent="0.25">
      <c r="D1256" s="935"/>
      <c r="AS1256" s="865"/>
      <c r="AT1256" s="866"/>
      <c r="AU1256" s="865"/>
      <c r="AX1256" s="865"/>
    </row>
    <row r="1257" spans="4:50" x14ac:dyDescent="0.25">
      <c r="D1257" s="935"/>
      <c r="AS1257" s="865"/>
      <c r="AT1257" s="866"/>
      <c r="AU1257" s="865"/>
      <c r="AX1257" s="865"/>
    </row>
    <row r="1258" spans="4:50" x14ac:dyDescent="0.25">
      <c r="D1258" s="935"/>
      <c r="AS1258" s="865"/>
      <c r="AT1258" s="866"/>
      <c r="AU1258" s="865"/>
      <c r="AX1258" s="865"/>
    </row>
    <row r="1259" spans="4:50" x14ac:dyDescent="0.25">
      <c r="D1259" s="935"/>
      <c r="AS1259" s="865"/>
      <c r="AT1259" s="866"/>
      <c r="AU1259" s="865"/>
      <c r="AX1259" s="865"/>
    </row>
    <row r="1260" spans="4:50" x14ac:dyDescent="0.25">
      <c r="D1260" s="935"/>
      <c r="AS1260" s="865"/>
      <c r="AT1260" s="866"/>
      <c r="AU1260" s="865"/>
      <c r="AX1260" s="865"/>
    </row>
    <row r="1261" spans="4:50" x14ac:dyDescent="0.25">
      <c r="D1261" s="935"/>
      <c r="AS1261" s="865"/>
      <c r="AT1261" s="866"/>
      <c r="AU1261" s="865"/>
      <c r="AX1261" s="865"/>
    </row>
    <row r="1262" spans="4:50" x14ac:dyDescent="0.25">
      <c r="D1262" s="935"/>
      <c r="AS1262" s="865"/>
      <c r="AT1262" s="866"/>
      <c r="AU1262" s="865"/>
      <c r="AX1262" s="865"/>
    </row>
    <row r="1263" spans="4:50" x14ac:dyDescent="0.25">
      <c r="D1263" s="935"/>
      <c r="AS1263" s="865"/>
      <c r="AT1263" s="866"/>
      <c r="AU1263" s="865"/>
      <c r="AX1263" s="865"/>
    </row>
    <row r="1264" spans="4:50" x14ac:dyDescent="0.25">
      <c r="D1264" s="935"/>
      <c r="AS1264" s="865"/>
      <c r="AT1264" s="866"/>
      <c r="AU1264" s="865"/>
      <c r="AX1264" s="865"/>
    </row>
    <row r="1265" spans="4:50" x14ac:dyDescent="0.25">
      <c r="D1265" s="935"/>
      <c r="AS1265" s="865"/>
      <c r="AT1265" s="866"/>
      <c r="AU1265" s="865"/>
      <c r="AX1265" s="865"/>
    </row>
    <row r="1266" spans="4:50" x14ac:dyDescent="0.25">
      <c r="D1266" s="935"/>
      <c r="AS1266" s="865"/>
      <c r="AT1266" s="866"/>
      <c r="AU1266" s="865"/>
      <c r="AX1266" s="865"/>
    </row>
    <row r="1267" spans="4:50" x14ac:dyDescent="0.25">
      <c r="D1267" s="935"/>
      <c r="AS1267" s="865"/>
      <c r="AT1267" s="866"/>
      <c r="AU1267" s="865"/>
      <c r="AX1267" s="865"/>
    </row>
    <row r="1268" spans="4:50" x14ac:dyDescent="0.25">
      <c r="D1268" s="935"/>
      <c r="AS1268" s="865"/>
      <c r="AT1268" s="866"/>
      <c r="AU1268" s="865"/>
      <c r="AX1268" s="865"/>
    </row>
    <row r="1269" spans="4:50" x14ac:dyDescent="0.25">
      <c r="D1269" s="935"/>
      <c r="AS1269" s="865"/>
      <c r="AT1269" s="866"/>
      <c r="AU1269" s="865"/>
      <c r="AX1269" s="865"/>
    </row>
    <row r="1270" spans="4:50" x14ac:dyDescent="0.25">
      <c r="D1270" s="935"/>
      <c r="AS1270" s="865"/>
      <c r="AT1270" s="866"/>
      <c r="AU1270" s="865"/>
      <c r="AX1270" s="865"/>
    </row>
    <row r="1271" spans="4:50" x14ac:dyDescent="0.25">
      <c r="D1271" s="935"/>
      <c r="AS1271" s="865"/>
      <c r="AT1271" s="866"/>
      <c r="AU1271" s="865"/>
      <c r="AX1271" s="865"/>
    </row>
    <row r="1272" spans="4:50" x14ac:dyDescent="0.25">
      <c r="D1272" s="935"/>
      <c r="AS1272" s="865"/>
      <c r="AT1272" s="866"/>
      <c r="AU1272" s="865"/>
      <c r="AX1272" s="865"/>
    </row>
    <row r="1273" spans="4:50" x14ac:dyDescent="0.25">
      <c r="D1273" s="935"/>
      <c r="AS1273" s="865"/>
      <c r="AT1273" s="866"/>
      <c r="AU1273" s="865"/>
      <c r="AX1273" s="865"/>
    </row>
    <row r="1274" spans="4:50" x14ac:dyDescent="0.25">
      <c r="D1274" s="935"/>
      <c r="AS1274" s="865"/>
      <c r="AT1274" s="866"/>
      <c r="AU1274" s="865"/>
      <c r="AX1274" s="865"/>
    </row>
    <row r="1275" spans="4:50" x14ac:dyDescent="0.25">
      <c r="D1275" s="935"/>
      <c r="AS1275" s="865"/>
      <c r="AT1275" s="866"/>
      <c r="AU1275" s="865"/>
      <c r="AX1275" s="865"/>
    </row>
    <row r="1276" spans="4:50" x14ac:dyDescent="0.25">
      <c r="D1276" s="935"/>
      <c r="AS1276" s="865"/>
      <c r="AT1276" s="866"/>
      <c r="AU1276" s="865"/>
      <c r="AX1276" s="865"/>
    </row>
    <row r="1277" spans="4:50" x14ac:dyDescent="0.25">
      <c r="D1277" s="935"/>
      <c r="AS1277" s="865"/>
      <c r="AT1277" s="866"/>
      <c r="AU1277" s="865"/>
      <c r="AX1277" s="865"/>
    </row>
    <row r="1278" spans="4:50" x14ac:dyDescent="0.25">
      <c r="D1278" s="935"/>
      <c r="AS1278" s="865"/>
      <c r="AT1278" s="866"/>
      <c r="AU1278" s="865"/>
      <c r="AX1278" s="865"/>
    </row>
    <row r="1279" spans="4:50" x14ac:dyDescent="0.25">
      <c r="D1279" s="935"/>
      <c r="AS1279" s="865"/>
      <c r="AT1279" s="866"/>
      <c r="AU1279" s="865"/>
      <c r="AX1279" s="865"/>
    </row>
    <row r="1280" spans="4:50" x14ac:dyDescent="0.25">
      <c r="D1280" s="935"/>
      <c r="AS1280" s="865"/>
      <c r="AT1280" s="866"/>
      <c r="AU1280" s="865"/>
      <c r="AX1280" s="865"/>
    </row>
    <row r="1281" spans="4:50" x14ac:dyDescent="0.25">
      <c r="D1281" s="935"/>
      <c r="AS1281" s="865"/>
      <c r="AT1281" s="866"/>
      <c r="AU1281" s="865"/>
      <c r="AX1281" s="865"/>
    </row>
    <row r="1282" spans="4:50" x14ac:dyDescent="0.25">
      <c r="D1282" s="935"/>
      <c r="AS1282" s="865"/>
      <c r="AT1282" s="866"/>
      <c r="AU1282" s="865"/>
      <c r="AX1282" s="865"/>
    </row>
    <row r="1283" spans="4:50" x14ac:dyDescent="0.25">
      <c r="D1283" s="935"/>
      <c r="AS1283" s="865"/>
      <c r="AT1283" s="866"/>
      <c r="AU1283" s="865"/>
      <c r="AX1283" s="865"/>
    </row>
    <row r="1284" spans="4:50" x14ac:dyDescent="0.25">
      <c r="D1284" s="935"/>
      <c r="AS1284" s="865"/>
      <c r="AT1284" s="866"/>
      <c r="AU1284" s="865"/>
      <c r="AX1284" s="865"/>
    </row>
    <row r="1285" spans="4:50" x14ac:dyDescent="0.25">
      <c r="D1285" s="935"/>
      <c r="AS1285" s="865"/>
      <c r="AT1285" s="866"/>
      <c r="AU1285" s="865"/>
      <c r="AX1285" s="865"/>
    </row>
    <row r="1286" spans="4:50" x14ac:dyDescent="0.25">
      <c r="D1286" s="935"/>
      <c r="AS1286" s="865"/>
      <c r="AT1286" s="866"/>
      <c r="AU1286" s="865"/>
      <c r="AX1286" s="865"/>
    </row>
    <row r="1287" spans="4:50" x14ac:dyDescent="0.25">
      <c r="D1287" s="935"/>
      <c r="AS1287" s="865"/>
      <c r="AT1287" s="866"/>
      <c r="AU1287" s="865"/>
      <c r="AX1287" s="865"/>
    </row>
    <row r="1288" spans="4:50" x14ac:dyDescent="0.25">
      <c r="D1288" s="935"/>
      <c r="AS1288" s="865"/>
      <c r="AT1288" s="866"/>
      <c r="AU1288" s="865"/>
      <c r="AX1288" s="865"/>
    </row>
    <row r="1289" spans="4:50" x14ac:dyDescent="0.25">
      <c r="D1289" s="935"/>
      <c r="AS1289" s="865"/>
      <c r="AT1289" s="866"/>
      <c r="AU1289" s="865"/>
      <c r="AX1289" s="865"/>
    </row>
    <row r="1290" spans="4:50" x14ac:dyDescent="0.25">
      <c r="D1290" s="935"/>
      <c r="AS1290" s="865"/>
      <c r="AT1290" s="866"/>
      <c r="AU1290" s="865"/>
      <c r="AX1290" s="865"/>
    </row>
    <row r="1291" spans="4:50" x14ac:dyDescent="0.25">
      <c r="D1291" s="935"/>
      <c r="AS1291" s="865"/>
      <c r="AT1291" s="866"/>
      <c r="AU1291" s="865"/>
      <c r="AX1291" s="865"/>
    </row>
    <row r="1292" spans="4:50" x14ac:dyDescent="0.25">
      <c r="D1292" s="935"/>
      <c r="AS1292" s="865"/>
      <c r="AT1292" s="866"/>
      <c r="AU1292" s="865"/>
      <c r="AX1292" s="865"/>
    </row>
    <row r="1293" spans="4:50" x14ac:dyDescent="0.25">
      <c r="D1293" s="935"/>
      <c r="AS1293" s="865"/>
      <c r="AT1293" s="866"/>
      <c r="AU1293" s="865"/>
      <c r="AX1293" s="865"/>
    </row>
    <row r="1294" spans="4:50" x14ac:dyDescent="0.25">
      <c r="D1294" s="935"/>
      <c r="AS1294" s="865"/>
      <c r="AT1294" s="866"/>
      <c r="AU1294" s="865"/>
      <c r="AX1294" s="865"/>
    </row>
    <row r="1295" spans="4:50" x14ac:dyDescent="0.25">
      <c r="D1295" s="935"/>
      <c r="AS1295" s="865"/>
      <c r="AT1295" s="866"/>
      <c r="AU1295" s="865"/>
      <c r="AX1295" s="865"/>
    </row>
    <row r="1296" spans="4:50" x14ac:dyDescent="0.25">
      <c r="D1296" s="935"/>
      <c r="AS1296" s="865"/>
      <c r="AT1296" s="866"/>
      <c r="AU1296" s="865"/>
      <c r="AX1296" s="865"/>
    </row>
    <row r="1297" spans="4:50" x14ac:dyDescent="0.25">
      <c r="D1297" s="935"/>
      <c r="AS1297" s="865"/>
      <c r="AT1297" s="866"/>
      <c r="AU1297" s="865"/>
      <c r="AX1297" s="865"/>
    </row>
    <row r="1298" spans="4:50" x14ac:dyDescent="0.25">
      <c r="D1298" s="935"/>
      <c r="AS1298" s="865"/>
      <c r="AT1298" s="866"/>
      <c r="AU1298" s="865"/>
      <c r="AX1298" s="865"/>
    </row>
    <row r="1299" spans="4:50" x14ac:dyDescent="0.25">
      <c r="D1299" s="935"/>
      <c r="AS1299" s="865"/>
      <c r="AT1299" s="866"/>
      <c r="AU1299" s="865"/>
      <c r="AX1299" s="865"/>
    </row>
    <row r="1300" spans="4:50" x14ac:dyDescent="0.25">
      <c r="D1300" s="935"/>
      <c r="AS1300" s="865"/>
      <c r="AT1300" s="866"/>
      <c r="AU1300" s="865"/>
      <c r="AX1300" s="865"/>
    </row>
    <row r="1301" spans="4:50" x14ac:dyDescent="0.25">
      <c r="D1301" s="935"/>
      <c r="AS1301" s="865"/>
      <c r="AT1301" s="866"/>
      <c r="AU1301" s="865"/>
      <c r="AX1301" s="865"/>
    </row>
    <row r="1302" spans="4:50" x14ac:dyDescent="0.25">
      <c r="D1302" s="935"/>
      <c r="AS1302" s="865"/>
      <c r="AT1302" s="866"/>
      <c r="AU1302" s="865"/>
      <c r="AX1302" s="865"/>
    </row>
    <row r="1303" spans="4:50" x14ac:dyDescent="0.25">
      <c r="D1303" s="935"/>
      <c r="AS1303" s="865"/>
      <c r="AT1303" s="866"/>
      <c r="AU1303" s="865"/>
      <c r="AX1303" s="865"/>
    </row>
    <row r="1304" spans="4:50" x14ac:dyDescent="0.25">
      <c r="D1304" s="935"/>
      <c r="AS1304" s="865"/>
      <c r="AT1304" s="866"/>
      <c r="AU1304" s="865"/>
      <c r="AX1304" s="865"/>
    </row>
    <row r="1305" spans="4:50" x14ac:dyDescent="0.25">
      <c r="D1305" s="935"/>
      <c r="AS1305" s="865"/>
      <c r="AT1305" s="866"/>
      <c r="AU1305" s="865"/>
      <c r="AX1305" s="865"/>
    </row>
    <row r="1306" spans="4:50" x14ac:dyDescent="0.25">
      <c r="D1306" s="935"/>
      <c r="AS1306" s="865"/>
      <c r="AT1306" s="866"/>
      <c r="AU1306" s="865"/>
      <c r="AX1306" s="865"/>
    </row>
    <row r="1307" spans="4:50" x14ac:dyDescent="0.25">
      <c r="D1307" s="935"/>
      <c r="AS1307" s="865"/>
      <c r="AT1307" s="866"/>
      <c r="AU1307" s="865"/>
      <c r="AX1307" s="865"/>
    </row>
    <row r="1308" spans="4:50" x14ac:dyDescent="0.25">
      <c r="D1308" s="935"/>
      <c r="AS1308" s="865"/>
      <c r="AT1308" s="866"/>
      <c r="AU1308" s="865"/>
      <c r="AX1308" s="865"/>
    </row>
    <row r="1309" spans="4:50" x14ac:dyDescent="0.25">
      <c r="D1309" s="935"/>
      <c r="AS1309" s="865"/>
      <c r="AT1309" s="866"/>
      <c r="AU1309" s="865"/>
      <c r="AX1309" s="865"/>
    </row>
    <row r="1310" spans="4:50" x14ac:dyDescent="0.25">
      <c r="D1310" s="935"/>
      <c r="AS1310" s="865"/>
      <c r="AT1310" s="866"/>
      <c r="AU1310" s="865"/>
      <c r="AX1310" s="865"/>
    </row>
    <row r="1311" spans="4:50" x14ac:dyDescent="0.25">
      <c r="D1311" s="935"/>
      <c r="AS1311" s="865"/>
      <c r="AT1311" s="866"/>
      <c r="AU1311" s="865"/>
      <c r="AX1311" s="865"/>
    </row>
    <row r="1312" spans="4:50" x14ac:dyDescent="0.25">
      <c r="D1312" s="935"/>
      <c r="AS1312" s="865"/>
      <c r="AT1312" s="866"/>
      <c r="AU1312" s="865"/>
      <c r="AX1312" s="865"/>
    </row>
    <row r="1313" spans="4:50" x14ac:dyDescent="0.25">
      <c r="D1313" s="935"/>
      <c r="AS1313" s="865"/>
      <c r="AT1313" s="866"/>
      <c r="AU1313" s="865"/>
      <c r="AX1313" s="865"/>
    </row>
    <row r="1314" spans="4:50" x14ac:dyDescent="0.25">
      <c r="D1314" s="935"/>
      <c r="AS1314" s="865"/>
      <c r="AT1314" s="866"/>
      <c r="AU1314" s="865"/>
      <c r="AX1314" s="865"/>
    </row>
    <row r="1315" spans="4:50" x14ac:dyDescent="0.25">
      <c r="D1315" s="935"/>
      <c r="AS1315" s="865"/>
      <c r="AT1315" s="866"/>
      <c r="AU1315" s="865"/>
      <c r="AX1315" s="865"/>
    </row>
    <row r="1316" spans="4:50" x14ac:dyDescent="0.25">
      <c r="D1316" s="935"/>
      <c r="AS1316" s="865"/>
      <c r="AT1316" s="866"/>
      <c r="AU1316" s="865"/>
      <c r="AX1316" s="865"/>
    </row>
    <row r="1317" spans="4:50" x14ac:dyDescent="0.25">
      <c r="D1317" s="935"/>
      <c r="AS1317" s="865"/>
      <c r="AT1317" s="866"/>
      <c r="AU1317" s="865"/>
      <c r="AX1317" s="865"/>
    </row>
    <row r="1318" spans="4:50" x14ac:dyDescent="0.25">
      <c r="D1318" s="935"/>
      <c r="AS1318" s="865"/>
      <c r="AT1318" s="866"/>
      <c r="AU1318" s="865"/>
      <c r="AX1318" s="865"/>
    </row>
    <row r="1319" spans="4:50" x14ac:dyDescent="0.25">
      <c r="D1319" s="935"/>
      <c r="AS1319" s="865"/>
      <c r="AT1319" s="866"/>
      <c r="AU1319" s="865"/>
      <c r="AX1319" s="865"/>
    </row>
    <row r="1320" spans="4:50" x14ac:dyDescent="0.25">
      <c r="D1320" s="935"/>
      <c r="AS1320" s="865"/>
      <c r="AT1320" s="866"/>
      <c r="AU1320" s="865"/>
      <c r="AX1320" s="865"/>
    </row>
    <row r="1321" spans="4:50" x14ac:dyDescent="0.25">
      <c r="D1321" s="935"/>
      <c r="AS1321" s="865"/>
      <c r="AT1321" s="866"/>
      <c r="AU1321" s="865"/>
      <c r="AX1321" s="865"/>
    </row>
    <row r="1322" spans="4:50" x14ac:dyDescent="0.25">
      <c r="D1322" s="935"/>
      <c r="AS1322" s="865"/>
      <c r="AT1322" s="866"/>
      <c r="AU1322" s="865"/>
      <c r="AX1322" s="865"/>
    </row>
    <row r="1323" spans="4:50" x14ac:dyDescent="0.25">
      <c r="D1323" s="935"/>
      <c r="AS1323" s="865"/>
      <c r="AT1323" s="866"/>
      <c r="AU1323" s="865"/>
      <c r="AX1323" s="865"/>
    </row>
    <row r="1324" spans="4:50" x14ac:dyDescent="0.25">
      <c r="D1324" s="935"/>
      <c r="AS1324" s="865"/>
      <c r="AT1324" s="866"/>
      <c r="AU1324" s="865"/>
      <c r="AX1324" s="865"/>
    </row>
    <row r="1325" spans="4:50" x14ac:dyDescent="0.25">
      <c r="D1325" s="935"/>
      <c r="AS1325" s="865"/>
      <c r="AT1325" s="866"/>
      <c r="AU1325" s="865"/>
      <c r="AX1325" s="865"/>
    </row>
    <row r="1326" spans="4:50" x14ac:dyDescent="0.25">
      <c r="D1326" s="935"/>
      <c r="AS1326" s="865"/>
      <c r="AT1326" s="866"/>
      <c r="AU1326" s="865"/>
      <c r="AX1326" s="865"/>
    </row>
    <row r="1327" spans="4:50" x14ac:dyDescent="0.25">
      <c r="D1327" s="935"/>
      <c r="AS1327" s="865"/>
      <c r="AT1327" s="866"/>
      <c r="AU1327" s="865"/>
      <c r="AX1327" s="865"/>
    </row>
    <row r="1328" spans="4:50" x14ac:dyDescent="0.25">
      <c r="D1328" s="935"/>
      <c r="AS1328" s="865"/>
      <c r="AT1328" s="866"/>
      <c r="AU1328" s="865"/>
      <c r="AX1328" s="865"/>
    </row>
    <row r="1329" spans="4:50" x14ac:dyDescent="0.25">
      <c r="D1329" s="935"/>
      <c r="AS1329" s="865"/>
      <c r="AT1329" s="866"/>
      <c r="AU1329" s="865"/>
      <c r="AX1329" s="865"/>
    </row>
    <row r="1330" spans="4:50" x14ac:dyDescent="0.25">
      <c r="D1330" s="935"/>
      <c r="AS1330" s="865"/>
      <c r="AT1330" s="866"/>
      <c r="AU1330" s="865"/>
      <c r="AX1330" s="865"/>
    </row>
    <row r="1331" spans="4:50" x14ac:dyDescent="0.25">
      <c r="D1331" s="935"/>
      <c r="AS1331" s="865"/>
      <c r="AT1331" s="866"/>
      <c r="AU1331" s="865"/>
      <c r="AX1331" s="865"/>
    </row>
    <row r="1332" spans="4:50" x14ac:dyDescent="0.25">
      <c r="D1332" s="935"/>
      <c r="AS1332" s="865"/>
      <c r="AT1332" s="866"/>
      <c r="AU1332" s="865"/>
      <c r="AX1332" s="865"/>
    </row>
    <row r="1333" spans="4:50" x14ac:dyDescent="0.25">
      <c r="D1333" s="935"/>
      <c r="AS1333" s="865"/>
      <c r="AT1333" s="866"/>
      <c r="AU1333" s="865"/>
      <c r="AX1333" s="865"/>
    </row>
    <row r="1334" spans="4:50" x14ac:dyDescent="0.25">
      <c r="D1334" s="935"/>
      <c r="AS1334" s="865"/>
      <c r="AT1334" s="866"/>
      <c r="AU1334" s="865"/>
      <c r="AX1334" s="865"/>
    </row>
    <row r="1335" spans="4:50" x14ac:dyDescent="0.25">
      <c r="D1335" s="935"/>
      <c r="AS1335" s="865"/>
      <c r="AT1335" s="866"/>
      <c r="AU1335" s="865"/>
      <c r="AX1335" s="865"/>
    </row>
    <row r="1336" spans="4:50" x14ac:dyDescent="0.25">
      <c r="D1336" s="935"/>
      <c r="AS1336" s="865"/>
      <c r="AT1336" s="866"/>
      <c r="AU1336" s="865"/>
      <c r="AX1336" s="865"/>
    </row>
    <row r="1337" spans="4:50" x14ac:dyDescent="0.25">
      <c r="D1337" s="935"/>
      <c r="AS1337" s="865"/>
      <c r="AT1337" s="866"/>
      <c r="AU1337" s="865"/>
      <c r="AX1337" s="865"/>
    </row>
    <row r="1338" spans="4:50" x14ac:dyDescent="0.25">
      <c r="D1338" s="935"/>
      <c r="AS1338" s="865"/>
      <c r="AT1338" s="866"/>
      <c r="AU1338" s="865"/>
      <c r="AX1338" s="865"/>
    </row>
    <row r="1339" spans="4:50" x14ac:dyDescent="0.25">
      <c r="D1339" s="935"/>
      <c r="AS1339" s="865"/>
      <c r="AT1339" s="866"/>
      <c r="AU1339" s="865"/>
      <c r="AX1339" s="865"/>
    </row>
    <row r="1340" spans="4:50" x14ac:dyDescent="0.25">
      <c r="D1340" s="935"/>
      <c r="AS1340" s="865"/>
      <c r="AT1340" s="866"/>
      <c r="AU1340" s="865"/>
      <c r="AX1340" s="865"/>
    </row>
    <row r="1341" spans="4:50" x14ac:dyDescent="0.25">
      <c r="D1341" s="935"/>
      <c r="AS1341" s="865"/>
      <c r="AT1341" s="866"/>
      <c r="AU1341" s="865"/>
      <c r="AX1341" s="865"/>
    </row>
    <row r="1342" spans="4:50" x14ac:dyDescent="0.25">
      <c r="D1342" s="935"/>
      <c r="AS1342" s="865"/>
      <c r="AT1342" s="866"/>
      <c r="AU1342" s="865"/>
      <c r="AX1342" s="865"/>
    </row>
    <row r="1343" spans="4:50" x14ac:dyDescent="0.25">
      <c r="D1343" s="935"/>
      <c r="AS1343" s="865"/>
      <c r="AT1343" s="866"/>
      <c r="AU1343" s="865"/>
      <c r="AX1343" s="865"/>
    </row>
    <row r="1344" spans="4:50" x14ac:dyDescent="0.25">
      <c r="D1344" s="935"/>
      <c r="AS1344" s="865"/>
      <c r="AT1344" s="866"/>
      <c r="AU1344" s="865"/>
      <c r="AX1344" s="865"/>
    </row>
    <row r="1345" spans="4:50" x14ac:dyDescent="0.25">
      <c r="D1345" s="935"/>
      <c r="AS1345" s="865"/>
      <c r="AT1345" s="866"/>
      <c r="AU1345" s="865"/>
      <c r="AX1345" s="865"/>
    </row>
    <row r="1346" spans="4:50" x14ac:dyDescent="0.25">
      <c r="D1346" s="935"/>
      <c r="AS1346" s="865"/>
      <c r="AT1346" s="866"/>
      <c r="AU1346" s="865"/>
      <c r="AX1346" s="865"/>
    </row>
    <row r="1347" spans="4:50" x14ac:dyDescent="0.25">
      <c r="D1347" s="935"/>
      <c r="AS1347" s="865"/>
      <c r="AT1347" s="866"/>
      <c r="AU1347" s="865"/>
      <c r="AX1347" s="865"/>
    </row>
    <row r="1348" spans="4:50" x14ac:dyDescent="0.25">
      <c r="D1348" s="935"/>
      <c r="AS1348" s="865"/>
      <c r="AT1348" s="866"/>
      <c r="AU1348" s="865"/>
      <c r="AX1348" s="865"/>
    </row>
    <row r="1349" spans="4:50" x14ac:dyDescent="0.25">
      <c r="D1349" s="935"/>
      <c r="AS1349" s="865"/>
      <c r="AT1349" s="866"/>
      <c r="AU1349" s="865"/>
      <c r="AX1349" s="865"/>
    </row>
    <row r="1350" spans="4:50" x14ac:dyDescent="0.25">
      <c r="D1350" s="935"/>
      <c r="AS1350" s="865"/>
      <c r="AT1350" s="866"/>
      <c r="AU1350" s="865"/>
      <c r="AX1350" s="865"/>
    </row>
    <row r="1351" spans="4:50" x14ac:dyDescent="0.25">
      <c r="D1351" s="935"/>
      <c r="AS1351" s="865"/>
      <c r="AT1351" s="866"/>
      <c r="AU1351" s="865"/>
      <c r="AX1351" s="865"/>
    </row>
    <row r="1352" spans="4:50" x14ac:dyDescent="0.25">
      <c r="D1352" s="935"/>
      <c r="AS1352" s="865"/>
      <c r="AT1352" s="866"/>
      <c r="AU1352" s="865"/>
      <c r="AX1352" s="865"/>
    </row>
    <row r="1353" spans="4:50" x14ac:dyDescent="0.25">
      <c r="D1353" s="935"/>
      <c r="AS1353" s="865"/>
      <c r="AT1353" s="866"/>
      <c r="AU1353" s="865"/>
      <c r="AX1353" s="865"/>
    </row>
    <row r="1354" spans="4:50" x14ac:dyDescent="0.25">
      <c r="D1354" s="935"/>
      <c r="AS1354" s="865"/>
      <c r="AT1354" s="866"/>
      <c r="AU1354" s="865"/>
      <c r="AX1354" s="865"/>
    </row>
    <row r="1355" spans="4:50" x14ac:dyDescent="0.25">
      <c r="D1355" s="935"/>
      <c r="AS1355" s="865"/>
      <c r="AT1355" s="866"/>
      <c r="AU1355" s="865"/>
      <c r="AX1355" s="865"/>
    </row>
    <row r="1356" spans="4:50" x14ac:dyDescent="0.25">
      <c r="D1356" s="935"/>
      <c r="AS1356" s="865"/>
      <c r="AT1356" s="866"/>
      <c r="AU1356" s="865"/>
      <c r="AX1356" s="865"/>
    </row>
    <row r="1357" spans="4:50" x14ac:dyDescent="0.25">
      <c r="D1357" s="935"/>
      <c r="AS1357" s="865"/>
      <c r="AT1357" s="866"/>
      <c r="AU1357" s="865"/>
      <c r="AX1357" s="865"/>
    </row>
    <row r="1358" spans="4:50" x14ac:dyDescent="0.25">
      <c r="D1358" s="935"/>
      <c r="AS1358" s="865"/>
      <c r="AT1358" s="866"/>
      <c r="AU1358" s="865"/>
      <c r="AX1358" s="865"/>
    </row>
    <row r="1359" spans="4:50" x14ac:dyDescent="0.25">
      <c r="D1359" s="935"/>
      <c r="AS1359" s="865"/>
      <c r="AT1359" s="866"/>
      <c r="AU1359" s="865"/>
      <c r="AX1359" s="865"/>
    </row>
    <row r="1360" spans="4:50" x14ac:dyDescent="0.25">
      <c r="D1360" s="935"/>
      <c r="AS1360" s="865"/>
      <c r="AT1360" s="866"/>
      <c r="AU1360" s="865"/>
      <c r="AX1360" s="865"/>
    </row>
    <row r="1361" spans="4:50" x14ac:dyDescent="0.25">
      <c r="D1361" s="935"/>
      <c r="AS1361" s="865"/>
      <c r="AT1361" s="866"/>
      <c r="AU1361" s="865"/>
      <c r="AX1361" s="865"/>
    </row>
    <row r="1362" spans="4:50" x14ac:dyDescent="0.25">
      <c r="D1362" s="935"/>
      <c r="AS1362" s="865"/>
      <c r="AT1362" s="866"/>
      <c r="AU1362" s="865"/>
      <c r="AX1362" s="865"/>
    </row>
    <row r="1363" spans="4:50" x14ac:dyDescent="0.25">
      <c r="D1363" s="935"/>
      <c r="AS1363" s="865"/>
      <c r="AT1363" s="866"/>
      <c r="AU1363" s="865"/>
      <c r="AX1363" s="865"/>
    </row>
    <row r="1364" spans="4:50" x14ac:dyDescent="0.25">
      <c r="D1364" s="935"/>
      <c r="AS1364" s="865"/>
      <c r="AT1364" s="866"/>
      <c r="AU1364" s="865"/>
      <c r="AX1364" s="865"/>
    </row>
    <row r="1365" spans="4:50" x14ac:dyDescent="0.25">
      <c r="D1365" s="935"/>
      <c r="AS1365" s="865"/>
      <c r="AT1365" s="866"/>
      <c r="AU1365" s="865"/>
      <c r="AX1365" s="865"/>
    </row>
    <row r="1366" spans="4:50" x14ac:dyDescent="0.25">
      <c r="D1366" s="935"/>
      <c r="AS1366" s="865"/>
      <c r="AT1366" s="866"/>
      <c r="AU1366" s="865"/>
      <c r="AX1366" s="865"/>
    </row>
    <row r="1367" spans="4:50" x14ac:dyDescent="0.25">
      <c r="D1367" s="935"/>
      <c r="AS1367" s="865"/>
      <c r="AT1367" s="866"/>
      <c r="AU1367" s="865"/>
      <c r="AX1367" s="865"/>
    </row>
    <row r="1368" spans="4:50" x14ac:dyDescent="0.25">
      <c r="D1368" s="935"/>
      <c r="AS1368" s="865"/>
      <c r="AT1368" s="866"/>
      <c r="AU1368" s="865"/>
      <c r="AX1368" s="865"/>
    </row>
    <row r="1369" spans="4:50" x14ac:dyDescent="0.25">
      <c r="D1369" s="935"/>
      <c r="AS1369" s="865"/>
      <c r="AT1369" s="866"/>
      <c r="AU1369" s="865"/>
      <c r="AX1369" s="865"/>
    </row>
    <row r="1370" spans="4:50" x14ac:dyDescent="0.25">
      <c r="D1370" s="935"/>
      <c r="AS1370" s="865"/>
      <c r="AT1370" s="866"/>
      <c r="AU1370" s="865"/>
      <c r="AX1370" s="865"/>
    </row>
    <row r="1371" spans="4:50" x14ac:dyDescent="0.25">
      <c r="D1371" s="935"/>
      <c r="AS1371" s="865"/>
      <c r="AT1371" s="866"/>
      <c r="AU1371" s="865"/>
      <c r="AX1371" s="865"/>
    </row>
    <row r="1372" spans="4:50" x14ac:dyDescent="0.25">
      <c r="D1372" s="935"/>
      <c r="AS1372" s="865"/>
      <c r="AT1372" s="866"/>
      <c r="AU1372" s="865"/>
      <c r="AX1372" s="865"/>
    </row>
    <row r="1373" spans="4:50" x14ac:dyDescent="0.25">
      <c r="D1373" s="935"/>
      <c r="AS1373" s="865"/>
      <c r="AT1373" s="866"/>
      <c r="AU1373" s="865"/>
      <c r="AX1373" s="865"/>
    </row>
    <row r="1374" spans="4:50" x14ac:dyDescent="0.25">
      <c r="D1374" s="935"/>
      <c r="AS1374" s="865"/>
      <c r="AT1374" s="866"/>
      <c r="AU1374" s="865"/>
      <c r="AX1374" s="865"/>
    </row>
    <row r="1375" spans="4:50" x14ac:dyDescent="0.25">
      <c r="D1375" s="935"/>
      <c r="AS1375" s="865"/>
      <c r="AT1375" s="866"/>
      <c r="AU1375" s="865"/>
      <c r="AX1375" s="865"/>
    </row>
    <row r="1376" spans="4:50" x14ac:dyDescent="0.25">
      <c r="D1376" s="935"/>
      <c r="AS1376" s="865"/>
      <c r="AT1376" s="866"/>
      <c r="AU1376" s="865"/>
      <c r="AX1376" s="865"/>
    </row>
    <row r="1377" spans="4:50" x14ac:dyDescent="0.25">
      <c r="D1377" s="935"/>
      <c r="AS1377" s="865"/>
      <c r="AT1377" s="866"/>
      <c r="AU1377" s="865"/>
      <c r="AX1377" s="865"/>
    </row>
    <row r="1378" spans="4:50" x14ac:dyDescent="0.25">
      <c r="D1378" s="935"/>
      <c r="AS1378" s="865"/>
      <c r="AT1378" s="866"/>
      <c r="AU1378" s="865"/>
      <c r="AX1378" s="865"/>
    </row>
    <row r="1379" spans="4:50" x14ac:dyDescent="0.25">
      <c r="D1379" s="935"/>
      <c r="AS1379" s="865"/>
      <c r="AT1379" s="866"/>
      <c r="AU1379" s="865"/>
      <c r="AX1379" s="865"/>
    </row>
    <row r="1380" spans="4:50" x14ac:dyDescent="0.25">
      <c r="D1380" s="935"/>
      <c r="AS1380" s="865"/>
      <c r="AT1380" s="866"/>
      <c r="AU1380" s="865"/>
      <c r="AX1380" s="865"/>
    </row>
    <row r="1381" spans="4:50" x14ac:dyDescent="0.25">
      <c r="D1381" s="935"/>
      <c r="AS1381" s="865"/>
      <c r="AT1381" s="866"/>
      <c r="AU1381" s="865"/>
      <c r="AX1381" s="865"/>
    </row>
    <row r="1382" spans="4:50" x14ac:dyDescent="0.25">
      <c r="D1382" s="935"/>
      <c r="AS1382" s="865"/>
      <c r="AT1382" s="866"/>
      <c r="AU1382" s="865"/>
      <c r="AX1382" s="865"/>
    </row>
    <row r="1383" spans="4:50" x14ac:dyDescent="0.25">
      <c r="D1383" s="935"/>
      <c r="AS1383" s="865"/>
      <c r="AT1383" s="866"/>
      <c r="AU1383" s="865"/>
      <c r="AX1383" s="865"/>
    </row>
    <row r="1384" spans="4:50" x14ac:dyDescent="0.25">
      <c r="D1384" s="935"/>
      <c r="AS1384" s="865"/>
      <c r="AT1384" s="866"/>
      <c r="AU1384" s="865"/>
      <c r="AX1384" s="865"/>
    </row>
    <row r="1385" spans="4:50" x14ac:dyDescent="0.25">
      <c r="D1385" s="935"/>
      <c r="AS1385" s="865"/>
      <c r="AT1385" s="866"/>
      <c r="AU1385" s="865"/>
      <c r="AX1385" s="865"/>
    </row>
    <row r="1386" spans="4:50" x14ac:dyDescent="0.25">
      <c r="D1386" s="935"/>
      <c r="AS1386" s="865"/>
      <c r="AT1386" s="866"/>
      <c r="AU1386" s="865"/>
      <c r="AX1386" s="865"/>
    </row>
    <row r="1387" spans="4:50" x14ac:dyDescent="0.25">
      <c r="D1387" s="935"/>
      <c r="AS1387" s="865"/>
      <c r="AT1387" s="866"/>
      <c r="AU1387" s="865"/>
      <c r="AX1387" s="865"/>
    </row>
    <row r="1388" spans="4:50" x14ac:dyDescent="0.25">
      <c r="D1388" s="935"/>
      <c r="AS1388" s="865"/>
      <c r="AT1388" s="866"/>
      <c r="AU1388" s="865"/>
      <c r="AX1388" s="865"/>
    </row>
    <row r="1389" spans="4:50" x14ac:dyDescent="0.25">
      <c r="D1389" s="935"/>
      <c r="AS1389" s="865"/>
      <c r="AT1389" s="866"/>
      <c r="AU1389" s="865"/>
      <c r="AX1389" s="865"/>
    </row>
    <row r="1390" spans="4:50" x14ac:dyDescent="0.25">
      <c r="D1390" s="935"/>
      <c r="AS1390" s="865"/>
      <c r="AT1390" s="866"/>
      <c r="AU1390" s="865"/>
      <c r="AX1390" s="865"/>
    </row>
    <row r="1391" spans="4:50" x14ac:dyDescent="0.25">
      <c r="D1391" s="935"/>
      <c r="AS1391" s="865"/>
      <c r="AT1391" s="866"/>
      <c r="AU1391" s="865"/>
      <c r="AX1391" s="865"/>
    </row>
    <row r="1392" spans="4:50" x14ac:dyDescent="0.25">
      <c r="D1392" s="935"/>
      <c r="AS1392" s="865"/>
      <c r="AT1392" s="866"/>
      <c r="AU1392" s="865"/>
      <c r="AX1392" s="865"/>
    </row>
    <row r="1393" spans="4:50" x14ac:dyDescent="0.25">
      <c r="D1393" s="935"/>
      <c r="AS1393" s="865"/>
      <c r="AT1393" s="866"/>
      <c r="AU1393" s="865"/>
      <c r="AX1393" s="865"/>
    </row>
    <row r="1394" spans="4:50" x14ac:dyDescent="0.25">
      <c r="D1394" s="935"/>
      <c r="AS1394" s="865"/>
      <c r="AT1394" s="866"/>
      <c r="AU1394" s="865"/>
      <c r="AX1394" s="865"/>
    </row>
    <row r="1395" spans="4:50" x14ac:dyDescent="0.25">
      <c r="D1395" s="935"/>
      <c r="AS1395" s="865"/>
      <c r="AT1395" s="866"/>
      <c r="AU1395" s="865"/>
      <c r="AX1395" s="865"/>
    </row>
    <row r="1396" spans="4:50" x14ac:dyDescent="0.25">
      <c r="D1396" s="935"/>
      <c r="AS1396" s="865"/>
      <c r="AT1396" s="866"/>
      <c r="AU1396" s="865"/>
      <c r="AX1396" s="865"/>
    </row>
    <row r="1397" spans="4:50" x14ac:dyDescent="0.25">
      <c r="D1397" s="935"/>
      <c r="AS1397" s="865"/>
      <c r="AT1397" s="866"/>
      <c r="AU1397" s="865"/>
      <c r="AX1397" s="865"/>
    </row>
    <row r="1398" spans="4:50" x14ac:dyDescent="0.25">
      <c r="D1398" s="935"/>
      <c r="AS1398" s="865"/>
      <c r="AT1398" s="866"/>
      <c r="AU1398" s="865"/>
      <c r="AX1398" s="865"/>
    </row>
    <row r="1399" spans="4:50" x14ac:dyDescent="0.25">
      <c r="D1399" s="935"/>
      <c r="AS1399" s="865"/>
      <c r="AT1399" s="866"/>
      <c r="AU1399" s="865"/>
      <c r="AX1399" s="865"/>
    </row>
    <row r="1400" spans="4:50" x14ac:dyDescent="0.25">
      <c r="D1400" s="935"/>
      <c r="AS1400" s="865"/>
      <c r="AT1400" s="866"/>
      <c r="AU1400" s="865"/>
      <c r="AX1400" s="865"/>
    </row>
    <row r="1401" spans="4:50" x14ac:dyDescent="0.25">
      <c r="D1401" s="935"/>
      <c r="AS1401" s="865"/>
      <c r="AT1401" s="866"/>
      <c r="AU1401" s="865"/>
      <c r="AX1401" s="865"/>
    </row>
    <row r="1402" spans="4:50" x14ac:dyDescent="0.25">
      <c r="D1402" s="935"/>
      <c r="AS1402" s="865"/>
      <c r="AT1402" s="866"/>
      <c r="AU1402" s="865"/>
      <c r="AX1402" s="865"/>
    </row>
    <row r="1403" spans="4:50" x14ac:dyDescent="0.25">
      <c r="D1403" s="935"/>
      <c r="AS1403" s="865"/>
      <c r="AT1403" s="866"/>
      <c r="AU1403" s="865"/>
      <c r="AX1403" s="865"/>
    </row>
    <row r="1404" spans="4:50" x14ac:dyDescent="0.25">
      <c r="D1404" s="935"/>
      <c r="AS1404" s="865"/>
      <c r="AT1404" s="866"/>
      <c r="AU1404" s="865"/>
      <c r="AX1404" s="865"/>
    </row>
    <row r="1405" spans="4:50" x14ac:dyDescent="0.25">
      <c r="D1405" s="935"/>
      <c r="AS1405" s="865"/>
      <c r="AT1405" s="866"/>
      <c r="AU1405" s="865"/>
      <c r="AX1405" s="865"/>
    </row>
    <row r="1406" spans="4:50" x14ac:dyDescent="0.25">
      <c r="D1406" s="935"/>
      <c r="AS1406" s="865"/>
      <c r="AT1406" s="866"/>
      <c r="AU1406" s="865"/>
      <c r="AX1406" s="865"/>
    </row>
    <row r="1407" spans="4:50" x14ac:dyDescent="0.25">
      <c r="D1407" s="935"/>
      <c r="AS1407" s="865"/>
      <c r="AT1407" s="866"/>
      <c r="AU1407" s="865"/>
      <c r="AX1407" s="865"/>
    </row>
    <row r="1408" spans="4:50" x14ac:dyDescent="0.25">
      <c r="D1408" s="935"/>
      <c r="AS1408" s="865"/>
      <c r="AT1408" s="866"/>
      <c r="AU1408" s="865"/>
      <c r="AX1408" s="865"/>
    </row>
    <row r="1409" spans="4:50" x14ac:dyDescent="0.25">
      <c r="D1409" s="935"/>
      <c r="AS1409" s="865"/>
      <c r="AT1409" s="866"/>
      <c r="AU1409" s="865"/>
      <c r="AX1409" s="865"/>
    </row>
    <row r="1410" spans="4:50" x14ac:dyDescent="0.25">
      <c r="D1410" s="935"/>
      <c r="AS1410" s="865"/>
      <c r="AT1410" s="866"/>
      <c r="AU1410" s="865"/>
      <c r="AX1410" s="865"/>
    </row>
    <row r="1411" spans="4:50" x14ac:dyDescent="0.25">
      <c r="D1411" s="935"/>
      <c r="AS1411" s="865"/>
      <c r="AT1411" s="866"/>
      <c r="AU1411" s="865"/>
      <c r="AX1411" s="865"/>
    </row>
    <row r="1412" spans="4:50" x14ac:dyDescent="0.25">
      <c r="D1412" s="935"/>
      <c r="AS1412" s="865"/>
      <c r="AT1412" s="866"/>
      <c r="AU1412" s="865"/>
      <c r="AX1412" s="865"/>
    </row>
    <row r="1413" spans="4:50" x14ac:dyDescent="0.25">
      <c r="D1413" s="935"/>
      <c r="AS1413" s="865"/>
      <c r="AT1413" s="866"/>
      <c r="AU1413" s="865"/>
      <c r="AX1413" s="865"/>
    </row>
    <row r="1414" spans="4:50" x14ac:dyDescent="0.25">
      <c r="D1414" s="935"/>
      <c r="AS1414" s="865"/>
      <c r="AT1414" s="866"/>
      <c r="AU1414" s="865"/>
      <c r="AX1414" s="865"/>
    </row>
    <row r="1415" spans="4:50" x14ac:dyDescent="0.25">
      <c r="D1415" s="935"/>
      <c r="AS1415" s="865"/>
      <c r="AT1415" s="866"/>
      <c r="AU1415" s="865"/>
      <c r="AX1415" s="865"/>
    </row>
    <row r="1416" spans="4:50" x14ac:dyDescent="0.25">
      <c r="D1416" s="935"/>
      <c r="AS1416" s="865"/>
      <c r="AT1416" s="866"/>
      <c r="AU1416" s="865"/>
      <c r="AX1416" s="865"/>
    </row>
    <row r="1417" spans="4:50" x14ac:dyDescent="0.25">
      <c r="D1417" s="935"/>
      <c r="AS1417" s="865"/>
      <c r="AT1417" s="866"/>
      <c r="AU1417" s="865"/>
      <c r="AX1417" s="865"/>
    </row>
    <row r="1418" spans="4:50" x14ac:dyDescent="0.25">
      <c r="D1418" s="935"/>
      <c r="AS1418" s="865"/>
      <c r="AT1418" s="866"/>
      <c r="AU1418" s="865"/>
      <c r="AX1418" s="865"/>
    </row>
    <row r="1419" spans="4:50" x14ac:dyDescent="0.25">
      <c r="D1419" s="935"/>
      <c r="AS1419" s="865"/>
      <c r="AT1419" s="866"/>
      <c r="AU1419" s="865"/>
      <c r="AX1419" s="865"/>
    </row>
    <row r="1420" spans="4:50" x14ac:dyDescent="0.25">
      <c r="D1420" s="935"/>
      <c r="AS1420" s="865"/>
      <c r="AT1420" s="866"/>
      <c r="AU1420" s="865"/>
      <c r="AX1420" s="865"/>
    </row>
    <row r="1421" spans="4:50" x14ac:dyDescent="0.25">
      <c r="D1421" s="935"/>
      <c r="AS1421" s="865"/>
      <c r="AT1421" s="866"/>
      <c r="AU1421" s="865"/>
      <c r="AX1421" s="865"/>
    </row>
    <row r="1422" spans="4:50" x14ac:dyDescent="0.25">
      <c r="D1422" s="935"/>
      <c r="AS1422" s="865"/>
      <c r="AT1422" s="866"/>
      <c r="AU1422" s="865"/>
      <c r="AX1422" s="865"/>
    </row>
    <row r="1423" spans="4:50" x14ac:dyDescent="0.25">
      <c r="D1423" s="935"/>
      <c r="AS1423" s="865"/>
      <c r="AT1423" s="866"/>
      <c r="AU1423" s="865"/>
      <c r="AX1423" s="865"/>
    </row>
    <row r="1424" spans="4:50" x14ac:dyDescent="0.25">
      <c r="D1424" s="935"/>
      <c r="AS1424" s="865"/>
      <c r="AT1424" s="866"/>
      <c r="AU1424" s="865"/>
      <c r="AX1424" s="865"/>
    </row>
    <row r="1425" spans="4:50" x14ac:dyDescent="0.25">
      <c r="D1425" s="935"/>
      <c r="AS1425" s="865"/>
      <c r="AT1425" s="866"/>
      <c r="AU1425" s="865"/>
      <c r="AX1425" s="865"/>
    </row>
    <row r="1426" spans="4:50" x14ac:dyDescent="0.25">
      <c r="D1426" s="935"/>
      <c r="AS1426" s="865"/>
      <c r="AT1426" s="866"/>
      <c r="AU1426" s="865"/>
      <c r="AX1426" s="865"/>
    </row>
    <row r="1427" spans="4:50" x14ac:dyDescent="0.25">
      <c r="D1427" s="935"/>
      <c r="AS1427" s="865"/>
      <c r="AT1427" s="866"/>
      <c r="AU1427" s="865"/>
      <c r="AX1427" s="865"/>
    </row>
    <row r="1428" spans="4:50" x14ac:dyDescent="0.25">
      <c r="D1428" s="935"/>
      <c r="AS1428" s="865"/>
      <c r="AT1428" s="866"/>
      <c r="AU1428" s="865"/>
      <c r="AX1428" s="865"/>
    </row>
    <row r="1429" spans="4:50" x14ac:dyDescent="0.25">
      <c r="D1429" s="935"/>
      <c r="AS1429" s="865"/>
      <c r="AT1429" s="866"/>
      <c r="AU1429" s="865"/>
      <c r="AX1429" s="865"/>
    </row>
    <row r="1430" spans="4:50" x14ac:dyDescent="0.25">
      <c r="D1430" s="935"/>
      <c r="AS1430" s="865"/>
      <c r="AT1430" s="866"/>
      <c r="AU1430" s="865"/>
      <c r="AX1430" s="865"/>
    </row>
    <row r="1431" spans="4:50" x14ac:dyDescent="0.25">
      <c r="D1431" s="935"/>
      <c r="AS1431" s="865"/>
      <c r="AT1431" s="866"/>
      <c r="AU1431" s="865"/>
      <c r="AX1431" s="865"/>
    </row>
    <row r="1432" spans="4:50" x14ac:dyDescent="0.25">
      <c r="D1432" s="935"/>
      <c r="AS1432" s="865"/>
      <c r="AT1432" s="866"/>
      <c r="AU1432" s="865"/>
      <c r="AX1432" s="865"/>
    </row>
    <row r="1433" spans="4:50" x14ac:dyDescent="0.25">
      <c r="D1433" s="935"/>
      <c r="AS1433" s="865"/>
      <c r="AT1433" s="866"/>
      <c r="AU1433" s="865"/>
      <c r="AX1433" s="865"/>
    </row>
    <row r="1434" spans="4:50" x14ac:dyDescent="0.25">
      <c r="D1434" s="935"/>
      <c r="AS1434" s="865"/>
      <c r="AT1434" s="866"/>
      <c r="AU1434" s="865"/>
      <c r="AX1434" s="865"/>
    </row>
    <row r="1435" spans="4:50" x14ac:dyDescent="0.25">
      <c r="D1435" s="935"/>
      <c r="AS1435" s="865"/>
      <c r="AT1435" s="866"/>
      <c r="AU1435" s="865"/>
      <c r="AX1435" s="865"/>
    </row>
    <row r="1436" spans="4:50" x14ac:dyDescent="0.25">
      <c r="D1436" s="935"/>
      <c r="AS1436" s="865"/>
      <c r="AT1436" s="866"/>
      <c r="AU1436" s="865"/>
      <c r="AX1436" s="865"/>
    </row>
    <row r="1437" spans="4:50" x14ac:dyDescent="0.25">
      <c r="D1437" s="935"/>
      <c r="AS1437" s="865"/>
      <c r="AT1437" s="866"/>
      <c r="AU1437" s="865"/>
      <c r="AX1437" s="865"/>
    </row>
    <row r="1438" spans="4:50" x14ac:dyDescent="0.25">
      <c r="D1438" s="935"/>
      <c r="AS1438" s="865"/>
      <c r="AT1438" s="866"/>
      <c r="AU1438" s="865"/>
      <c r="AX1438" s="865"/>
    </row>
    <row r="1439" spans="4:50" x14ac:dyDescent="0.25">
      <c r="D1439" s="935"/>
      <c r="AS1439" s="865"/>
      <c r="AT1439" s="866"/>
      <c r="AU1439" s="865"/>
      <c r="AX1439" s="865"/>
    </row>
    <row r="1440" spans="4:50" x14ac:dyDescent="0.25">
      <c r="D1440" s="935"/>
      <c r="AS1440" s="865"/>
      <c r="AT1440" s="866"/>
      <c r="AU1440" s="865"/>
      <c r="AX1440" s="865"/>
    </row>
    <row r="1441" spans="4:50" x14ac:dyDescent="0.25">
      <c r="D1441" s="935"/>
      <c r="AS1441" s="865"/>
      <c r="AT1441" s="866"/>
      <c r="AU1441" s="865"/>
      <c r="AX1441" s="865"/>
    </row>
    <row r="1442" spans="4:50" x14ac:dyDescent="0.25">
      <c r="D1442" s="935"/>
      <c r="AS1442" s="865"/>
      <c r="AT1442" s="866"/>
      <c r="AU1442" s="865"/>
      <c r="AX1442" s="865"/>
    </row>
    <row r="1443" spans="4:50" x14ac:dyDescent="0.25">
      <c r="D1443" s="935"/>
      <c r="AS1443" s="865"/>
      <c r="AT1443" s="866"/>
      <c r="AU1443" s="865"/>
      <c r="AX1443" s="865"/>
    </row>
    <row r="1444" spans="4:50" x14ac:dyDescent="0.25">
      <c r="D1444" s="935"/>
      <c r="AS1444" s="865"/>
      <c r="AT1444" s="866"/>
      <c r="AU1444" s="865"/>
      <c r="AX1444" s="865"/>
    </row>
    <row r="1445" spans="4:50" x14ac:dyDescent="0.25">
      <c r="D1445" s="935"/>
      <c r="AS1445" s="865"/>
      <c r="AT1445" s="866"/>
      <c r="AU1445" s="865"/>
      <c r="AX1445" s="865"/>
    </row>
    <row r="1446" spans="4:50" x14ac:dyDescent="0.25">
      <c r="D1446" s="935"/>
      <c r="AS1446" s="865"/>
      <c r="AT1446" s="866"/>
      <c r="AU1446" s="865"/>
      <c r="AX1446" s="865"/>
    </row>
    <row r="1447" spans="4:50" x14ac:dyDescent="0.25">
      <c r="D1447" s="935"/>
      <c r="AS1447" s="865"/>
      <c r="AT1447" s="866"/>
      <c r="AU1447" s="865"/>
      <c r="AX1447" s="865"/>
    </row>
    <row r="1448" spans="4:50" x14ac:dyDescent="0.25">
      <c r="D1448" s="935"/>
      <c r="AS1448" s="865"/>
      <c r="AT1448" s="866"/>
      <c r="AU1448" s="865"/>
      <c r="AX1448" s="865"/>
    </row>
    <row r="1449" spans="4:50" x14ac:dyDescent="0.25">
      <c r="D1449" s="935"/>
      <c r="AS1449" s="865"/>
      <c r="AT1449" s="866"/>
      <c r="AU1449" s="865"/>
      <c r="AX1449" s="865"/>
    </row>
    <row r="1450" spans="4:50" x14ac:dyDescent="0.25">
      <c r="D1450" s="935"/>
      <c r="AS1450" s="865"/>
      <c r="AT1450" s="866"/>
      <c r="AU1450" s="865"/>
      <c r="AX1450" s="865"/>
    </row>
    <row r="1451" spans="4:50" x14ac:dyDescent="0.25">
      <c r="D1451" s="935"/>
      <c r="AS1451" s="865"/>
      <c r="AT1451" s="866"/>
      <c r="AU1451" s="865"/>
      <c r="AX1451" s="865"/>
    </row>
    <row r="1452" spans="4:50" x14ac:dyDescent="0.25">
      <c r="D1452" s="935"/>
      <c r="AS1452" s="865"/>
      <c r="AT1452" s="866"/>
      <c r="AU1452" s="865"/>
      <c r="AX1452" s="865"/>
    </row>
    <row r="1453" spans="4:50" x14ac:dyDescent="0.25">
      <c r="D1453" s="935"/>
      <c r="AS1453" s="865"/>
      <c r="AT1453" s="866"/>
      <c r="AU1453" s="865"/>
      <c r="AX1453" s="865"/>
    </row>
    <row r="1454" spans="4:50" x14ac:dyDescent="0.25">
      <c r="D1454" s="935"/>
      <c r="AS1454" s="865"/>
      <c r="AT1454" s="866"/>
      <c r="AU1454" s="865"/>
      <c r="AX1454" s="865"/>
    </row>
    <row r="1455" spans="4:50" x14ac:dyDescent="0.25">
      <c r="D1455" s="935"/>
      <c r="AS1455" s="865"/>
      <c r="AT1455" s="866"/>
      <c r="AU1455" s="865"/>
      <c r="AX1455" s="865"/>
    </row>
    <row r="1456" spans="4:50" x14ac:dyDescent="0.25">
      <c r="D1456" s="935"/>
      <c r="AS1456" s="865"/>
      <c r="AT1456" s="866"/>
      <c r="AU1456" s="865"/>
      <c r="AX1456" s="865"/>
    </row>
    <row r="1457" spans="4:50" x14ac:dyDescent="0.25">
      <c r="D1457" s="935"/>
      <c r="AS1457" s="865"/>
      <c r="AT1457" s="866"/>
      <c r="AU1457" s="865"/>
      <c r="AX1457" s="865"/>
    </row>
    <row r="1458" spans="4:50" x14ac:dyDescent="0.25">
      <c r="D1458" s="935"/>
      <c r="AS1458" s="865"/>
      <c r="AT1458" s="866"/>
      <c r="AU1458" s="865"/>
      <c r="AX1458" s="865"/>
    </row>
    <row r="1459" spans="4:50" x14ac:dyDescent="0.25">
      <c r="D1459" s="935"/>
      <c r="AS1459" s="865"/>
      <c r="AT1459" s="866"/>
      <c r="AU1459" s="865"/>
      <c r="AX1459" s="865"/>
    </row>
    <row r="1460" spans="4:50" x14ac:dyDescent="0.25">
      <c r="D1460" s="935"/>
      <c r="AS1460" s="865"/>
      <c r="AT1460" s="866"/>
      <c r="AU1460" s="865"/>
      <c r="AX1460" s="865"/>
    </row>
    <row r="1461" spans="4:50" x14ac:dyDescent="0.25">
      <c r="D1461" s="935"/>
      <c r="AS1461" s="865"/>
      <c r="AT1461" s="866"/>
      <c r="AU1461" s="865"/>
      <c r="AX1461" s="865"/>
    </row>
    <row r="1462" spans="4:50" x14ac:dyDescent="0.25">
      <c r="D1462" s="935"/>
      <c r="AS1462" s="865"/>
      <c r="AT1462" s="866"/>
      <c r="AU1462" s="865"/>
      <c r="AX1462" s="865"/>
    </row>
    <row r="1463" spans="4:50" x14ac:dyDescent="0.25">
      <c r="D1463" s="935"/>
      <c r="AS1463" s="865"/>
      <c r="AT1463" s="866"/>
      <c r="AU1463" s="865"/>
      <c r="AX1463" s="865"/>
    </row>
    <row r="1464" spans="4:50" x14ac:dyDescent="0.25">
      <c r="D1464" s="935"/>
      <c r="AS1464" s="865"/>
      <c r="AT1464" s="866"/>
      <c r="AU1464" s="865"/>
      <c r="AX1464" s="865"/>
    </row>
    <row r="1465" spans="4:50" x14ac:dyDescent="0.25">
      <c r="D1465" s="935"/>
      <c r="AS1465" s="865"/>
      <c r="AT1465" s="866"/>
      <c r="AU1465" s="865"/>
      <c r="AX1465" s="865"/>
    </row>
    <row r="1466" spans="4:50" x14ac:dyDescent="0.25">
      <c r="D1466" s="935"/>
      <c r="AS1466" s="865"/>
      <c r="AT1466" s="866"/>
      <c r="AU1466" s="865"/>
      <c r="AX1466" s="865"/>
    </row>
    <row r="1467" spans="4:50" x14ac:dyDescent="0.25">
      <c r="D1467" s="935"/>
      <c r="AS1467" s="865"/>
      <c r="AT1467" s="866"/>
      <c r="AU1467" s="865"/>
      <c r="AX1467" s="865"/>
    </row>
    <row r="1468" spans="4:50" x14ac:dyDescent="0.25">
      <c r="D1468" s="935"/>
      <c r="AS1468" s="865"/>
      <c r="AT1468" s="866"/>
      <c r="AU1468" s="865"/>
      <c r="AX1468" s="865"/>
    </row>
    <row r="1469" spans="4:50" x14ac:dyDescent="0.25">
      <c r="D1469" s="935"/>
      <c r="AS1469" s="865"/>
      <c r="AT1469" s="866"/>
      <c r="AU1469" s="865"/>
      <c r="AX1469" s="865"/>
    </row>
    <row r="1470" spans="4:50" x14ac:dyDescent="0.25">
      <c r="D1470" s="935"/>
      <c r="AS1470" s="865"/>
      <c r="AT1470" s="866"/>
      <c r="AU1470" s="865"/>
      <c r="AX1470" s="865"/>
    </row>
    <row r="1471" spans="4:50" x14ac:dyDescent="0.25">
      <c r="D1471" s="935"/>
      <c r="AS1471" s="865"/>
      <c r="AT1471" s="866"/>
      <c r="AU1471" s="865"/>
      <c r="AX1471" s="865"/>
    </row>
    <row r="1472" spans="4:50" x14ac:dyDescent="0.25">
      <c r="D1472" s="935"/>
      <c r="AS1472" s="865"/>
      <c r="AT1472" s="866"/>
      <c r="AU1472" s="865"/>
      <c r="AX1472" s="865"/>
    </row>
    <row r="1473" spans="4:50" x14ac:dyDescent="0.25">
      <c r="D1473" s="935"/>
      <c r="AS1473" s="865"/>
      <c r="AT1473" s="866"/>
      <c r="AU1473" s="865"/>
      <c r="AX1473" s="865"/>
    </row>
    <row r="1474" spans="4:50" x14ac:dyDescent="0.25">
      <c r="D1474" s="935"/>
      <c r="AS1474" s="865"/>
      <c r="AT1474" s="866"/>
      <c r="AU1474" s="865"/>
      <c r="AX1474" s="865"/>
    </row>
    <row r="1475" spans="4:50" x14ac:dyDescent="0.25">
      <c r="D1475" s="935"/>
      <c r="AS1475" s="865"/>
      <c r="AT1475" s="866"/>
      <c r="AU1475" s="865"/>
      <c r="AX1475" s="865"/>
    </row>
    <row r="1476" spans="4:50" x14ac:dyDescent="0.25">
      <c r="D1476" s="935"/>
      <c r="AS1476" s="865"/>
      <c r="AT1476" s="866"/>
      <c r="AU1476" s="865"/>
      <c r="AX1476" s="865"/>
    </row>
    <row r="1477" spans="4:50" x14ac:dyDescent="0.25">
      <c r="D1477" s="935"/>
      <c r="AS1477" s="865"/>
      <c r="AT1477" s="866"/>
      <c r="AU1477" s="865"/>
      <c r="AX1477" s="865"/>
    </row>
    <row r="1478" spans="4:50" x14ac:dyDescent="0.25">
      <c r="D1478" s="935"/>
      <c r="AS1478" s="865"/>
      <c r="AT1478" s="866"/>
      <c r="AU1478" s="865"/>
      <c r="AX1478" s="865"/>
    </row>
    <row r="1479" spans="4:50" x14ac:dyDescent="0.25">
      <c r="D1479" s="935"/>
      <c r="AS1479" s="865"/>
      <c r="AT1479" s="866"/>
      <c r="AU1479" s="865"/>
      <c r="AX1479" s="865"/>
    </row>
    <row r="1480" spans="4:50" x14ac:dyDescent="0.25">
      <c r="D1480" s="935"/>
      <c r="AS1480" s="865"/>
      <c r="AT1480" s="866"/>
      <c r="AU1480" s="865"/>
      <c r="AX1480" s="865"/>
    </row>
    <row r="1481" spans="4:50" x14ac:dyDescent="0.25">
      <c r="D1481" s="935"/>
      <c r="AS1481" s="865"/>
      <c r="AT1481" s="866"/>
      <c r="AU1481" s="865"/>
      <c r="AX1481" s="865"/>
    </row>
    <row r="1482" spans="4:50" x14ac:dyDescent="0.25">
      <c r="D1482" s="935"/>
      <c r="AS1482" s="865"/>
      <c r="AT1482" s="866"/>
      <c r="AU1482" s="865"/>
      <c r="AX1482" s="865"/>
    </row>
    <row r="1483" spans="4:50" x14ac:dyDescent="0.25">
      <c r="D1483" s="935"/>
      <c r="AS1483" s="865"/>
      <c r="AT1483" s="866"/>
      <c r="AU1483" s="865"/>
      <c r="AX1483" s="865"/>
    </row>
    <row r="1484" spans="4:50" x14ac:dyDescent="0.25">
      <c r="D1484" s="935"/>
      <c r="AS1484" s="865"/>
      <c r="AT1484" s="866"/>
      <c r="AU1484" s="865"/>
      <c r="AX1484" s="865"/>
    </row>
    <row r="1485" spans="4:50" x14ac:dyDescent="0.25">
      <c r="D1485" s="935"/>
      <c r="AS1485" s="865"/>
      <c r="AT1485" s="866"/>
      <c r="AU1485" s="865"/>
      <c r="AX1485" s="865"/>
    </row>
    <row r="1486" spans="4:50" x14ac:dyDescent="0.25">
      <c r="D1486" s="935"/>
      <c r="AS1486" s="865"/>
      <c r="AT1486" s="866"/>
      <c r="AU1486" s="865"/>
      <c r="AX1486" s="865"/>
    </row>
    <row r="1487" spans="4:50" x14ac:dyDescent="0.25">
      <c r="D1487" s="935"/>
      <c r="AS1487" s="865"/>
      <c r="AT1487" s="866"/>
      <c r="AU1487" s="865"/>
      <c r="AX1487" s="865"/>
    </row>
    <row r="1488" spans="4:50" x14ac:dyDescent="0.25">
      <c r="D1488" s="935"/>
      <c r="AS1488" s="865"/>
      <c r="AT1488" s="866"/>
      <c r="AU1488" s="865"/>
      <c r="AX1488" s="865"/>
    </row>
    <row r="1489" spans="4:50" x14ac:dyDescent="0.25">
      <c r="D1489" s="935"/>
      <c r="AS1489" s="865"/>
      <c r="AT1489" s="866"/>
      <c r="AU1489" s="865"/>
      <c r="AX1489" s="865"/>
    </row>
    <row r="1490" spans="4:50" x14ac:dyDescent="0.25">
      <c r="D1490" s="935"/>
      <c r="AS1490" s="865"/>
      <c r="AT1490" s="866"/>
      <c r="AU1490" s="865"/>
      <c r="AX1490" s="865"/>
    </row>
    <row r="1491" spans="4:50" x14ac:dyDescent="0.25">
      <c r="D1491" s="935"/>
      <c r="AS1491" s="865"/>
      <c r="AT1491" s="866"/>
      <c r="AU1491" s="865"/>
      <c r="AX1491" s="865"/>
    </row>
    <row r="1492" spans="4:50" x14ac:dyDescent="0.25">
      <c r="D1492" s="935"/>
      <c r="AS1492" s="865"/>
      <c r="AT1492" s="866"/>
      <c r="AU1492" s="865"/>
      <c r="AX1492" s="865"/>
    </row>
    <row r="1493" spans="4:50" x14ac:dyDescent="0.25">
      <c r="D1493" s="935"/>
      <c r="AS1493" s="865"/>
      <c r="AT1493" s="866"/>
      <c r="AU1493" s="865"/>
      <c r="AX1493" s="865"/>
    </row>
    <row r="1494" spans="4:50" x14ac:dyDescent="0.25">
      <c r="D1494" s="935"/>
      <c r="AS1494" s="865"/>
      <c r="AT1494" s="866"/>
      <c r="AU1494" s="865"/>
      <c r="AX1494" s="865"/>
    </row>
    <row r="1495" spans="4:50" x14ac:dyDescent="0.25">
      <c r="D1495" s="935"/>
      <c r="AS1495" s="865"/>
      <c r="AT1495" s="866"/>
      <c r="AU1495" s="865"/>
      <c r="AX1495" s="865"/>
    </row>
    <row r="1496" spans="4:50" x14ac:dyDescent="0.25">
      <c r="D1496" s="935"/>
      <c r="AS1496" s="865"/>
      <c r="AT1496" s="866"/>
      <c r="AU1496" s="865"/>
      <c r="AX1496" s="865"/>
    </row>
    <row r="1497" spans="4:50" x14ac:dyDescent="0.25">
      <c r="D1497" s="935"/>
      <c r="AS1497" s="865"/>
      <c r="AT1497" s="866"/>
      <c r="AU1497" s="865"/>
      <c r="AX1497" s="865"/>
    </row>
    <row r="1498" spans="4:50" x14ac:dyDescent="0.25">
      <c r="D1498" s="935"/>
      <c r="AS1498" s="865"/>
      <c r="AT1498" s="866"/>
      <c r="AU1498" s="865"/>
      <c r="AX1498" s="865"/>
    </row>
    <row r="1499" spans="4:50" x14ac:dyDescent="0.25">
      <c r="D1499" s="935"/>
      <c r="AS1499" s="865"/>
      <c r="AT1499" s="866"/>
      <c r="AU1499" s="865"/>
      <c r="AX1499" s="865"/>
    </row>
    <row r="1500" spans="4:50" x14ac:dyDescent="0.25">
      <c r="D1500" s="935"/>
      <c r="AS1500" s="865"/>
      <c r="AT1500" s="866"/>
      <c r="AU1500" s="865"/>
      <c r="AX1500" s="865"/>
    </row>
    <row r="1501" spans="4:50" x14ac:dyDescent="0.25">
      <c r="D1501" s="935"/>
      <c r="AS1501" s="865"/>
      <c r="AT1501" s="866"/>
      <c r="AU1501" s="865"/>
      <c r="AX1501" s="865"/>
    </row>
    <row r="1502" spans="4:50" x14ac:dyDescent="0.25">
      <c r="D1502" s="935"/>
      <c r="AS1502" s="865"/>
      <c r="AT1502" s="866"/>
      <c r="AU1502" s="865"/>
      <c r="AX1502" s="865"/>
    </row>
    <row r="1503" spans="4:50" x14ac:dyDescent="0.25">
      <c r="D1503" s="935"/>
      <c r="AS1503" s="865"/>
      <c r="AT1503" s="866"/>
      <c r="AU1503" s="865"/>
      <c r="AX1503" s="865"/>
    </row>
    <row r="1504" spans="4:50" x14ac:dyDescent="0.25">
      <c r="D1504" s="935"/>
      <c r="AS1504" s="865"/>
      <c r="AT1504" s="866"/>
      <c r="AU1504" s="865"/>
      <c r="AX1504" s="865"/>
    </row>
    <row r="1505" spans="4:50" x14ac:dyDescent="0.25">
      <c r="D1505" s="935"/>
      <c r="AS1505" s="865"/>
      <c r="AT1505" s="866"/>
      <c r="AU1505" s="865"/>
      <c r="AX1505" s="865"/>
    </row>
    <row r="1506" spans="4:50" x14ac:dyDescent="0.25">
      <c r="D1506" s="935"/>
      <c r="AS1506" s="865"/>
      <c r="AT1506" s="866"/>
      <c r="AU1506" s="865"/>
      <c r="AX1506" s="865"/>
    </row>
    <row r="1507" spans="4:50" x14ac:dyDescent="0.25">
      <c r="D1507" s="935"/>
      <c r="AS1507" s="865"/>
      <c r="AT1507" s="866"/>
      <c r="AU1507" s="865"/>
      <c r="AX1507" s="865"/>
    </row>
    <row r="1508" spans="4:50" x14ac:dyDescent="0.25">
      <c r="D1508" s="935"/>
      <c r="AS1508" s="865"/>
      <c r="AT1508" s="866"/>
      <c r="AU1508" s="865"/>
      <c r="AX1508" s="865"/>
    </row>
    <row r="1509" spans="4:50" x14ac:dyDescent="0.25">
      <c r="D1509" s="935"/>
      <c r="AS1509" s="865"/>
      <c r="AT1509" s="866"/>
      <c r="AU1509" s="865"/>
      <c r="AX1509" s="865"/>
    </row>
    <row r="1510" spans="4:50" x14ac:dyDescent="0.25">
      <c r="D1510" s="935"/>
      <c r="AS1510" s="865"/>
      <c r="AT1510" s="866"/>
      <c r="AU1510" s="865"/>
      <c r="AX1510" s="865"/>
    </row>
    <row r="1511" spans="4:50" x14ac:dyDescent="0.25">
      <c r="D1511" s="935"/>
      <c r="AS1511" s="865"/>
      <c r="AT1511" s="866"/>
      <c r="AU1511" s="865"/>
      <c r="AX1511" s="865"/>
    </row>
    <row r="1512" spans="4:50" x14ac:dyDescent="0.25">
      <c r="D1512" s="935"/>
      <c r="AS1512" s="865"/>
      <c r="AT1512" s="866"/>
      <c r="AU1512" s="865"/>
      <c r="AX1512" s="865"/>
    </row>
    <row r="1513" spans="4:50" x14ac:dyDescent="0.25">
      <c r="D1513" s="935"/>
      <c r="AS1513" s="865"/>
      <c r="AT1513" s="866"/>
      <c r="AU1513" s="865"/>
      <c r="AX1513" s="865"/>
    </row>
    <row r="1514" spans="4:50" x14ac:dyDescent="0.25">
      <c r="D1514" s="935"/>
      <c r="AS1514" s="865"/>
      <c r="AT1514" s="866"/>
      <c r="AU1514" s="865"/>
      <c r="AX1514" s="865"/>
    </row>
    <row r="1515" spans="4:50" x14ac:dyDescent="0.25">
      <c r="D1515" s="935"/>
      <c r="AS1515" s="865"/>
      <c r="AT1515" s="866"/>
      <c r="AU1515" s="865"/>
      <c r="AX1515" s="865"/>
    </row>
    <row r="1516" spans="4:50" x14ac:dyDescent="0.25">
      <c r="D1516" s="935"/>
      <c r="AS1516" s="865"/>
      <c r="AT1516" s="866"/>
      <c r="AU1516" s="865"/>
      <c r="AX1516" s="865"/>
    </row>
    <row r="1517" spans="4:50" x14ac:dyDescent="0.25">
      <c r="D1517" s="935"/>
      <c r="AS1517" s="865"/>
      <c r="AT1517" s="866"/>
      <c r="AU1517" s="865"/>
      <c r="AX1517" s="865"/>
    </row>
    <row r="1518" spans="4:50" x14ac:dyDescent="0.25">
      <c r="D1518" s="935"/>
      <c r="AS1518" s="865"/>
      <c r="AT1518" s="866"/>
      <c r="AU1518" s="865"/>
      <c r="AX1518" s="865"/>
    </row>
    <row r="1519" spans="4:50" x14ac:dyDescent="0.25">
      <c r="D1519" s="935"/>
      <c r="AS1519" s="865"/>
      <c r="AT1519" s="866"/>
      <c r="AU1519" s="865"/>
      <c r="AX1519" s="865"/>
    </row>
    <row r="1520" spans="4:50" x14ac:dyDescent="0.25">
      <c r="D1520" s="935"/>
      <c r="AS1520" s="865"/>
      <c r="AT1520" s="866"/>
      <c r="AU1520" s="865"/>
      <c r="AX1520" s="865"/>
    </row>
    <row r="1521" spans="4:50" x14ac:dyDescent="0.25">
      <c r="D1521" s="935"/>
      <c r="AT1521" s="866"/>
      <c r="AU1521" s="865"/>
      <c r="AX1521" s="865"/>
    </row>
    <row r="1522" spans="4:50" x14ac:dyDescent="0.25">
      <c r="AU1522" s="865"/>
      <c r="AX1522" s="865"/>
    </row>
    <row r="1523" spans="4:50" x14ac:dyDescent="0.25">
      <c r="AU1523" s="865"/>
      <c r="AX1523" s="865"/>
    </row>
    <row r="1524" spans="4:50" x14ac:dyDescent="0.25">
      <c r="AU1524" s="865"/>
      <c r="AX1524" s="865"/>
    </row>
    <row r="1525" spans="4:50" x14ac:dyDescent="0.25">
      <c r="AU1525" s="865"/>
      <c r="AX1525" s="865"/>
    </row>
    <row r="1526" spans="4:50" x14ac:dyDescent="0.25">
      <c r="AU1526" s="865"/>
      <c r="AX1526" s="865"/>
    </row>
    <row r="1527" spans="4:50" x14ac:dyDescent="0.25">
      <c r="AU1527" s="865"/>
      <c r="AX1527" s="865"/>
    </row>
    <row r="1528" spans="4:50" x14ac:dyDescent="0.25">
      <c r="AU1528" s="865"/>
      <c r="AX1528" s="865"/>
    </row>
    <row r="1529" spans="4:50" x14ac:dyDescent="0.25">
      <c r="AU1529" s="865"/>
      <c r="AX1529" s="865"/>
    </row>
    <row r="1530" spans="4:50" x14ac:dyDescent="0.25">
      <c r="AU1530" s="865"/>
      <c r="AX1530" s="865"/>
    </row>
    <row r="1531" spans="4:50" x14ac:dyDescent="0.25">
      <c r="AU1531" s="865"/>
      <c r="AX1531" s="865"/>
    </row>
    <row r="1532" spans="4:50" x14ac:dyDescent="0.25">
      <c r="AU1532" s="865"/>
      <c r="AX1532" s="865"/>
    </row>
    <row r="1539" spans="1:50" x14ac:dyDescent="0.25">
      <c r="A1539" s="865"/>
      <c r="D1539" s="865"/>
      <c r="AS1539" s="865"/>
      <c r="AT1539" s="865"/>
      <c r="AU1539" s="865"/>
      <c r="AX1539" s="865"/>
    </row>
    <row r="1540" spans="1:50" x14ac:dyDescent="0.25">
      <c r="A1540" s="865"/>
      <c r="D1540" s="865"/>
      <c r="AS1540" s="865"/>
      <c r="AT1540" s="865"/>
      <c r="AU1540" s="865"/>
      <c r="AX1540" s="865"/>
    </row>
    <row r="1541" spans="1:50" x14ac:dyDescent="0.25">
      <c r="A1541" s="865"/>
      <c r="D1541" s="865"/>
      <c r="AS1541" s="865"/>
      <c r="AT1541" s="865"/>
      <c r="AU1541" s="865"/>
      <c r="AX1541" s="865"/>
    </row>
    <row r="1542" spans="1:50" x14ac:dyDescent="0.25">
      <c r="A1542" s="865"/>
      <c r="D1542" s="865"/>
      <c r="AS1542" s="865"/>
      <c r="AT1542" s="865"/>
      <c r="AU1542" s="865"/>
      <c r="AX1542" s="865"/>
    </row>
    <row r="1543" spans="1:50" x14ac:dyDescent="0.25">
      <c r="A1543" s="865"/>
      <c r="D1543" s="865"/>
      <c r="AS1543" s="865"/>
      <c r="AT1543" s="865"/>
      <c r="AU1543" s="865"/>
      <c r="AX1543" s="865"/>
    </row>
    <row r="1544" spans="1:50" x14ac:dyDescent="0.25">
      <c r="A1544" s="865"/>
      <c r="D1544" s="865"/>
      <c r="AS1544" s="865"/>
      <c r="AT1544" s="865"/>
      <c r="AU1544" s="865"/>
      <c r="AX1544" s="865"/>
    </row>
    <row r="1545" spans="1:50" x14ac:dyDescent="0.25">
      <c r="A1545" s="865"/>
      <c r="D1545" s="865"/>
      <c r="AS1545" s="865"/>
      <c r="AT1545" s="865"/>
      <c r="AU1545" s="865"/>
      <c r="AX1545" s="865"/>
    </row>
    <row r="1546" spans="1:50" x14ac:dyDescent="0.25">
      <c r="A1546" s="865"/>
      <c r="D1546" s="865"/>
      <c r="AS1546" s="865"/>
      <c r="AT1546" s="865"/>
      <c r="AU1546" s="865"/>
      <c r="AX1546" s="865"/>
    </row>
    <row r="1547" spans="1:50" x14ac:dyDescent="0.25">
      <c r="A1547" s="865"/>
      <c r="D1547" s="865"/>
      <c r="AS1547" s="865"/>
      <c r="AT1547" s="865"/>
      <c r="AU1547" s="865"/>
      <c r="AX1547" s="865"/>
    </row>
    <row r="1548" spans="1:50" x14ac:dyDescent="0.25">
      <c r="A1548" s="865"/>
      <c r="D1548" s="865"/>
      <c r="AS1548" s="865"/>
      <c r="AT1548" s="865"/>
      <c r="AU1548" s="865"/>
      <c r="AX1548" s="865"/>
    </row>
    <row r="1549" spans="1:50" x14ac:dyDescent="0.25">
      <c r="A1549" s="865"/>
      <c r="D1549" s="865"/>
      <c r="AS1549" s="865"/>
      <c r="AT1549" s="865"/>
      <c r="AU1549" s="865"/>
      <c r="AX1549" s="865"/>
    </row>
    <row r="1550" spans="1:50" x14ac:dyDescent="0.25">
      <c r="A1550" s="865"/>
      <c r="D1550" s="865"/>
      <c r="AS1550" s="865"/>
      <c r="AT1550" s="865"/>
      <c r="AU1550" s="865"/>
      <c r="AX1550" s="865"/>
    </row>
    <row r="1551" spans="1:50" x14ac:dyDescent="0.25">
      <c r="A1551" s="865"/>
      <c r="D1551" s="865"/>
      <c r="AS1551" s="865"/>
      <c r="AT1551" s="865"/>
      <c r="AU1551" s="865"/>
      <c r="AX1551" s="865"/>
    </row>
    <row r="1552" spans="1:50" x14ac:dyDescent="0.25">
      <c r="A1552" s="865"/>
      <c r="D1552" s="865"/>
      <c r="AS1552" s="865"/>
      <c r="AT1552" s="865"/>
      <c r="AU1552" s="865"/>
      <c r="AX1552" s="865"/>
    </row>
    <row r="1553" spans="1:50" x14ac:dyDescent="0.25">
      <c r="A1553" s="865"/>
      <c r="D1553" s="865"/>
      <c r="AS1553" s="865"/>
      <c r="AT1553" s="865"/>
      <c r="AU1553" s="865"/>
      <c r="AX1553" s="865"/>
    </row>
    <row r="1554" spans="1:50" x14ac:dyDescent="0.25">
      <c r="A1554" s="865"/>
      <c r="D1554" s="865"/>
      <c r="AS1554" s="865"/>
      <c r="AT1554" s="865"/>
      <c r="AU1554" s="865"/>
      <c r="AX1554" s="865"/>
    </row>
    <row r="1555" spans="1:50" x14ac:dyDescent="0.25">
      <c r="A1555" s="865"/>
      <c r="D1555" s="865"/>
      <c r="AS1555" s="865"/>
      <c r="AT1555" s="865"/>
      <c r="AU1555" s="865"/>
      <c r="AX1555" s="865"/>
    </row>
    <row r="1556" spans="1:50" x14ac:dyDescent="0.25">
      <c r="A1556" s="865"/>
      <c r="D1556" s="865"/>
      <c r="AS1556" s="865"/>
      <c r="AT1556" s="865"/>
      <c r="AU1556" s="865"/>
      <c r="AX1556" s="865"/>
    </row>
    <row r="1557" spans="1:50" x14ac:dyDescent="0.25">
      <c r="A1557" s="865"/>
      <c r="D1557" s="865"/>
      <c r="AS1557" s="865"/>
      <c r="AT1557" s="865"/>
      <c r="AU1557" s="865"/>
      <c r="AX1557" s="865"/>
    </row>
    <row r="1558" spans="1:50" x14ac:dyDescent="0.25">
      <c r="A1558" s="865"/>
      <c r="D1558" s="865"/>
      <c r="AS1558" s="865"/>
      <c r="AT1558" s="865"/>
      <c r="AU1558" s="865"/>
      <c r="AX1558" s="865"/>
    </row>
    <row r="1559" spans="1:50" x14ac:dyDescent="0.25">
      <c r="A1559" s="865"/>
      <c r="D1559" s="865"/>
      <c r="AS1559" s="865"/>
      <c r="AT1559" s="865"/>
      <c r="AU1559" s="865"/>
      <c r="AX1559" s="865"/>
    </row>
    <row r="1560" spans="1:50" x14ac:dyDescent="0.25">
      <c r="A1560" s="865"/>
      <c r="D1560" s="865"/>
      <c r="AS1560" s="865"/>
      <c r="AT1560" s="865"/>
      <c r="AU1560" s="865"/>
      <c r="AX1560" s="865"/>
    </row>
    <row r="1561" spans="1:50" x14ac:dyDescent="0.25">
      <c r="A1561" s="865"/>
      <c r="D1561" s="865"/>
      <c r="AS1561" s="865"/>
      <c r="AT1561" s="865"/>
      <c r="AU1561" s="865"/>
      <c r="AX1561" s="865"/>
    </row>
    <row r="1562" spans="1:50" x14ac:dyDescent="0.25">
      <c r="A1562" s="865"/>
      <c r="D1562" s="865"/>
      <c r="AS1562" s="865"/>
      <c r="AT1562" s="865"/>
      <c r="AU1562" s="865"/>
      <c r="AX1562" s="865"/>
    </row>
    <row r="1563" spans="1:50" x14ac:dyDescent="0.25">
      <c r="A1563" s="865"/>
      <c r="D1563" s="865"/>
      <c r="AS1563" s="865"/>
      <c r="AT1563" s="865"/>
      <c r="AU1563" s="865"/>
      <c r="AX1563" s="865"/>
    </row>
    <row r="1564" spans="1:50" x14ac:dyDescent="0.25">
      <c r="A1564" s="865"/>
      <c r="D1564" s="865"/>
      <c r="AS1564" s="865"/>
      <c r="AT1564" s="865"/>
      <c r="AU1564" s="865"/>
      <c r="AX1564" s="865"/>
    </row>
    <row r="1565" spans="1:50" x14ac:dyDescent="0.25">
      <c r="A1565" s="865"/>
      <c r="D1565" s="865"/>
      <c r="AS1565" s="865"/>
      <c r="AT1565" s="865"/>
      <c r="AU1565" s="865"/>
      <c r="AX1565" s="865"/>
    </row>
    <row r="1566" spans="1:50" x14ac:dyDescent="0.25">
      <c r="A1566" s="865"/>
      <c r="D1566" s="865"/>
      <c r="AS1566" s="865"/>
      <c r="AT1566" s="865"/>
      <c r="AU1566" s="865"/>
      <c r="AX1566" s="865"/>
    </row>
    <row r="1567" spans="1:50" x14ac:dyDescent="0.25">
      <c r="A1567" s="865"/>
      <c r="D1567" s="865"/>
      <c r="AS1567" s="865"/>
      <c r="AT1567" s="865"/>
      <c r="AU1567" s="865"/>
      <c r="AX1567" s="865"/>
    </row>
    <row r="1568" spans="1:50" x14ac:dyDescent="0.25">
      <c r="A1568" s="865"/>
      <c r="D1568" s="865"/>
      <c r="AS1568" s="865"/>
      <c r="AT1568" s="865"/>
      <c r="AU1568" s="865"/>
      <c r="AX1568" s="865"/>
    </row>
    <row r="1569" spans="1:50" x14ac:dyDescent="0.25">
      <c r="A1569" s="865"/>
      <c r="D1569" s="865"/>
      <c r="AS1569" s="865"/>
      <c r="AT1569" s="865"/>
      <c r="AU1569" s="865"/>
      <c r="AX1569" s="865"/>
    </row>
    <row r="1570" spans="1:50" x14ac:dyDescent="0.25">
      <c r="A1570" s="865"/>
      <c r="D1570" s="865"/>
      <c r="AS1570" s="865"/>
      <c r="AT1570" s="865"/>
      <c r="AU1570" s="865"/>
      <c r="AX1570" s="865"/>
    </row>
    <row r="1571" spans="1:50" x14ac:dyDescent="0.25">
      <c r="A1571" s="865"/>
      <c r="D1571" s="865"/>
      <c r="AS1571" s="865"/>
      <c r="AT1571" s="865"/>
      <c r="AU1571" s="865"/>
      <c r="AX1571" s="865"/>
    </row>
    <row r="1572" spans="1:50" x14ac:dyDescent="0.25">
      <c r="A1572" s="865"/>
      <c r="D1572" s="865"/>
      <c r="AS1572" s="865"/>
      <c r="AT1572" s="865"/>
      <c r="AU1572" s="865"/>
      <c r="AX1572" s="865"/>
    </row>
    <row r="1573" spans="1:50" x14ac:dyDescent="0.25">
      <c r="A1573" s="865"/>
      <c r="D1573" s="865"/>
      <c r="AS1573" s="865"/>
      <c r="AT1573" s="865"/>
      <c r="AU1573" s="865"/>
      <c r="AX1573" s="865"/>
    </row>
    <row r="1574" spans="1:50" x14ac:dyDescent="0.25">
      <c r="A1574" s="865"/>
      <c r="D1574" s="865"/>
      <c r="AS1574" s="865"/>
      <c r="AT1574" s="865"/>
      <c r="AU1574" s="865"/>
      <c r="AX1574" s="865"/>
    </row>
    <row r="1575" spans="1:50" x14ac:dyDescent="0.25">
      <c r="A1575" s="865"/>
      <c r="D1575" s="865"/>
      <c r="AS1575" s="865"/>
      <c r="AT1575" s="865"/>
      <c r="AU1575" s="865"/>
      <c r="AX1575" s="865"/>
    </row>
    <row r="1576" spans="1:50" x14ac:dyDescent="0.25">
      <c r="A1576" s="865"/>
      <c r="D1576" s="865"/>
      <c r="AS1576" s="865"/>
      <c r="AT1576" s="865"/>
      <c r="AU1576" s="865"/>
      <c r="AX1576" s="865"/>
    </row>
    <row r="1577" spans="1:50" x14ac:dyDescent="0.25">
      <c r="A1577" s="865"/>
      <c r="D1577" s="865"/>
      <c r="AS1577" s="865"/>
      <c r="AT1577" s="865"/>
      <c r="AU1577" s="865"/>
      <c r="AX1577" s="865"/>
    </row>
    <row r="1578" spans="1:50" x14ac:dyDescent="0.25">
      <c r="A1578" s="865"/>
      <c r="D1578" s="865"/>
      <c r="AS1578" s="865"/>
      <c r="AT1578" s="865"/>
      <c r="AU1578" s="865"/>
      <c r="AX1578" s="865"/>
    </row>
    <row r="1579" spans="1:50" x14ac:dyDescent="0.25">
      <c r="A1579" s="865"/>
      <c r="D1579" s="865"/>
      <c r="AS1579" s="865"/>
      <c r="AT1579" s="865"/>
      <c r="AU1579" s="865"/>
      <c r="AX1579" s="865"/>
    </row>
    <row r="1580" spans="1:50" x14ac:dyDescent="0.25">
      <c r="A1580" s="865"/>
      <c r="D1580" s="865"/>
      <c r="AS1580" s="865"/>
      <c r="AT1580" s="865"/>
      <c r="AU1580" s="865"/>
      <c r="AX1580" s="865"/>
    </row>
    <row r="1581" spans="1:50" x14ac:dyDescent="0.25">
      <c r="A1581" s="865"/>
      <c r="D1581" s="865"/>
      <c r="AS1581" s="865"/>
      <c r="AT1581" s="865"/>
      <c r="AU1581" s="865"/>
      <c r="AX1581" s="865"/>
    </row>
    <row r="1582" spans="1:50" x14ac:dyDescent="0.25">
      <c r="A1582" s="865"/>
      <c r="D1582" s="865"/>
      <c r="AS1582" s="865"/>
      <c r="AT1582" s="865"/>
      <c r="AU1582" s="865"/>
      <c r="AX1582" s="865"/>
    </row>
    <row r="1583" spans="1:50" x14ac:dyDescent="0.25">
      <c r="A1583" s="865"/>
      <c r="D1583" s="865"/>
      <c r="AS1583" s="865"/>
      <c r="AT1583" s="865"/>
      <c r="AU1583" s="865"/>
      <c r="AX1583" s="865"/>
    </row>
    <row r="1584" spans="1:50" x14ac:dyDescent="0.25">
      <c r="A1584" s="865"/>
      <c r="D1584" s="865"/>
      <c r="AS1584" s="865"/>
      <c r="AT1584" s="865"/>
      <c r="AU1584" s="865"/>
      <c r="AX1584" s="865"/>
    </row>
    <row r="1585" spans="1:50" x14ac:dyDescent="0.25">
      <c r="A1585" s="865"/>
      <c r="D1585" s="865"/>
      <c r="AS1585" s="865"/>
      <c r="AT1585" s="865"/>
      <c r="AU1585" s="865"/>
      <c r="AX1585" s="865"/>
    </row>
    <row r="1586" spans="1:50" x14ac:dyDescent="0.25">
      <c r="A1586" s="865"/>
      <c r="D1586" s="865"/>
      <c r="AS1586" s="865"/>
      <c r="AT1586" s="865"/>
      <c r="AU1586" s="865"/>
      <c r="AX1586" s="865"/>
    </row>
    <row r="1587" spans="1:50" x14ac:dyDescent="0.25">
      <c r="A1587" s="865"/>
      <c r="D1587" s="865"/>
      <c r="AS1587" s="865"/>
      <c r="AT1587" s="865"/>
      <c r="AU1587" s="865"/>
      <c r="AX1587" s="865"/>
    </row>
    <row r="1588" spans="1:50" x14ac:dyDescent="0.25">
      <c r="A1588" s="865"/>
      <c r="D1588" s="865"/>
      <c r="AS1588" s="865"/>
      <c r="AT1588" s="865"/>
      <c r="AU1588" s="865"/>
      <c r="AX1588" s="865"/>
    </row>
    <row r="1589" spans="1:50" x14ac:dyDescent="0.25">
      <c r="A1589" s="865"/>
      <c r="D1589" s="865"/>
      <c r="AS1589" s="865"/>
      <c r="AT1589" s="865"/>
      <c r="AU1589" s="865"/>
      <c r="AX1589" s="865"/>
    </row>
    <row r="1590" spans="1:50" x14ac:dyDescent="0.25">
      <c r="A1590" s="865"/>
      <c r="D1590" s="865"/>
      <c r="AS1590" s="865"/>
      <c r="AT1590" s="865"/>
      <c r="AU1590" s="865"/>
      <c r="AX1590" s="865"/>
    </row>
    <row r="1591" spans="1:50" x14ac:dyDescent="0.25">
      <c r="A1591" s="865"/>
      <c r="D1591" s="865"/>
      <c r="AS1591" s="865"/>
      <c r="AT1591" s="865"/>
      <c r="AU1591" s="865"/>
      <c r="AX1591" s="865"/>
    </row>
    <row r="1592" spans="1:50" x14ac:dyDescent="0.25">
      <c r="A1592" s="865"/>
      <c r="D1592" s="865"/>
      <c r="AS1592" s="865"/>
      <c r="AT1592" s="865"/>
      <c r="AU1592" s="865"/>
      <c r="AX1592" s="865"/>
    </row>
    <row r="1593" spans="1:50" x14ac:dyDescent="0.25">
      <c r="A1593" s="865"/>
      <c r="D1593" s="865"/>
      <c r="AS1593" s="865"/>
      <c r="AT1593" s="865"/>
      <c r="AU1593" s="865"/>
      <c r="AX1593" s="865"/>
    </row>
    <row r="1594" spans="1:50" x14ac:dyDescent="0.25">
      <c r="A1594" s="865"/>
      <c r="D1594" s="865"/>
      <c r="AS1594" s="865"/>
      <c r="AT1594" s="865"/>
      <c r="AU1594" s="865"/>
      <c r="AX1594" s="865"/>
    </row>
    <row r="1595" spans="1:50" x14ac:dyDescent="0.25">
      <c r="A1595" s="865"/>
      <c r="D1595" s="865"/>
      <c r="AS1595" s="865"/>
      <c r="AT1595" s="865"/>
      <c r="AU1595" s="865"/>
      <c r="AX1595" s="865"/>
    </row>
    <row r="1596" spans="1:50" x14ac:dyDescent="0.25">
      <c r="A1596" s="865"/>
      <c r="D1596" s="865"/>
      <c r="AS1596" s="865"/>
      <c r="AT1596" s="865"/>
      <c r="AU1596" s="865"/>
      <c r="AX1596" s="865"/>
    </row>
    <row r="1597" spans="1:50" x14ac:dyDescent="0.25">
      <c r="A1597" s="865"/>
      <c r="D1597" s="865"/>
      <c r="AS1597" s="865"/>
      <c r="AT1597" s="865"/>
      <c r="AU1597" s="865"/>
      <c r="AX1597" s="865"/>
    </row>
    <row r="1598" spans="1:50" x14ac:dyDescent="0.25">
      <c r="A1598" s="865"/>
      <c r="D1598" s="865"/>
      <c r="AS1598" s="865"/>
      <c r="AT1598" s="865"/>
      <c r="AU1598" s="865"/>
      <c r="AX1598" s="865"/>
    </row>
    <row r="1599" spans="1:50" x14ac:dyDescent="0.25">
      <c r="A1599" s="865"/>
      <c r="D1599" s="865"/>
      <c r="AS1599" s="865"/>
      <c r="AT1599" s="865"/>
      <c r="AU1599" s="865"/>
      <c r="AX1599" s="865"/>
    </row>
    <row r="1600" spans="1:50" x14ac:dyDescent="0.25">
      <c r="A1600" s="865"/>
      <c r="D1600" s="865"/>
      <c r="AS1600" s="865"/>
      <c r="AT1600" s="865"/>
      <c r="AU1600" s="865"/>
      <c r="AX1600" s="865"/>
    </row>
    <row r="1601" spans="1:50" x14ac:dyDescent="0.25">
      <c r="A1601" s="865"/>
      <c r="D1601" s="865"/>
      <c r="AS1601" s="865"/>
      <c r="AT1601" s="865"/>
      <c r="AU1601" s="865"/>
      <c r="AX1601" s="865"/>
    </row>
    <row r="1602" spans="1:50" x14ac:dyDescent="0.25">
      <c r="A1602" s="865"/>
      <c r="D1602" s="865"/>
      <c r="AS1602" s="865"/>
      <c r="AT1602" s="865"/>
      <c r="AU1602" s="865"/>
      <c r="AX1602" s="865"/>
    </row>
    <row r="1603" spans="1:50" x14ac:dyDescent="0.25">
      <c r="A1603" s="865"/>
      <c r="D1603" s="865"/>
      <c r="AS1603" s="865"/>
      <c r="AT1603" s="865"/>
      <c r="AU1603" s="865"/>
      <c r="AX1603" s="865"/>
    </row>
    <row r="1604" spans="1:50" x14ac:dyDescent="0.25">
      <c r="A1604" s="865"/>
      <c r="D1604" s="865"/>
      <c r="AS1604" s="865"/>
      <c r="AT1604" s="865"/>
      <c r="AU1604" s="865"/>
      <c r="AX1604" s="865"/>
    </row>
    <row r="1605" spans="1:50" x14ac:dyDescent="0.25">
      <c r="A1605" s="865"/>
      <c r="D1605" s="865"/>
      <c r="AS1605" s="865"/>
      <c r="AT1605" s="865"/>
      <c r="AU1605" s="865"/>
      <c r="AX1605" s="865"/>
    </row>
    <row r="1606" spans="1:50" x14ac:dyDescent="0.25">
      <c r="A1606" s="865"/>
      <c r="D1606" s="865"/>
      <c r="AS1606" s="865"/>
      <c r="AT1606" s="865"/>
      <c r="AU1606" s="865"/>
      <c r="AX1606" s="865"/>
    </row>
    <row r="1607" spans="1:50" x14ac:dyDescent="0.25">
      <c r="A1607" s="865"/>
      <c r="D1607" s="865"/>
      <c r="AS1607" s="865"/>
      <c r="AT1607" s="865"/>
      <c r="AU1607" s="865"/>
      <c r="AX1607" s="865"/>
    </row>
    <row r="1608" spans="1:50" x14ac:dyDescent="0.25">
      <c r="A1608" s="865"/>
      <c r="D1608" s="865"/>
      <c r="AS1608" s="865"/>
      <c r="AT1608" s="865"/>
      <c r="AU1608" s="865"/>
      <c r="AX1608" s="865"/>
    </row>
    <row r="1609" spans="1:50" x14ac:dyDescent="0.25">
      <c r="A1609" s="865"/>
      <c r="D1609" s="865"/>
      <c r="AS1609" s="865"/>
      <c r="AT1609" s="865"/>
      <c r="AU1609" s="865"/>
      <c r="AX1609" s="865"/>
    </row>
    <row r="1610" spans="1:50" x14ac:dyDescent="0.25">
      <c r="A1610" s="865"/>
      <c r="D1610" s="865"/>
      <c r="AS1610" s="865"/>
      <c r="AT1610" s="865"/>
      <c r="AU1610" s="865"/>
      <c r="AX1610" s="865"/>
    </row>
    <row r="1611" spans="1:50" x14ac:dyDescent="0.25">
      <c r="A1611" s="865"/>
      <c r="D1611" s="865"/>
      <c r="AS1611" s="865"/>
      <c r="AT1611" s="865"/>
      <c r="AU1611" s="865"/>
      <c r="AX1611" s="865"/>
    </row>
    <row r="1612" spans="1:50" x14ac:dyDescent="0.25">
      <c r="A1612" s="865"/>
      <c r="D1612" s="865"/>
      <c r="AS1612" s="865"/>
      <c r="AT1612" s="865"/>
      <c r="AU1612" s="865"/>
      <c r="AX1612" s="865"/>
    </row>
    <row r="1613" spans="1:50" x14ac:dyDescent="0.25">
      <c r="A1613" s="865"/>
      <c r="D1613" s="865"/>
      <c r="AS1613" s="865"/>
      <c r="AT1613" s="865"/>
      <c r="AU1613" s="865"/>
      <c r="AX1613" s="865"/>
    </row>
    <row r="1614" spans="1:50" x14ac:dyDescent="0.25">
      <c r="A1614" s="865"/>
      <c r="D1614" s="865"/>
      <c r="AS1614" s="865"/>
      <c r="AT1614" s="865"/>
      <c r="AU1614" s="865"/>
      <c r="AX1614" s="865"/>
    </row>
    <row r="1615" spans="1:50" x14ac:dyDescent="0.25">
      <c r="A1615" s="865"/>
      <c r="D1615" s="865"/>
      <c r="AS1615" s="865"/>
      <c r="AT1615" s="865"/>
      <c r="AU1615" s="865"/>
      <c r="AX1615" s="865"/>
    </row>
    <row r="1616" spans="1:50" x14ac:dyDescent="0.25">
      <c r="A1616" s="865"/>
      <c r="D1616" s="865"/>
      <c r="AS1616" s="865"/>
      <c r="AT1616" s="865"/>
      <c r="AU1616" s="865"/>
      <c r="AX1616" s="865"/>
    </row>
    <row r="1617" spans="1:50" x14ac:dyDescent="0.25">
      <c r="A1617" s="865"/>
      <c r="D1617" s="865"/>
      <c r="AS1617" s="865"/>
      <c r="AT1617" s="865"/>
      <c r="AU1617" s="865"/>
      <c r="AX1617" s="865"/>
    </row>
    <row r="1618" spans="1:50" x14ac:dyDescent="0.25">
      <c r="A1618" s="865"/>
      <c r="D1618" s="865"/>
      <c r="AS1618" s="865"/>
      <c r="AT1618" s="865"/>
      <c r="AU1618" s="865"/>
      <c r="AX1618" s="865"/>
    </row>
    <row r="1619" spans="1:50" x14ac:dyDescent="0.25">
      <c r="A1619" s="865"/>
      <c r="D1619" s="865"/>
      <c r="AS1619" s="865"/>
      <c r="AT1619" s="865"/>
      <c r="AU1619" s="865"/>
      <c r="AX1619" s="865"/>
    </row>
    <row r="1620" spans="1:50" x14ac:dyDescent="0.25">
      <c r="A1620" s="865"/>
      <c r="D1620" s="865"/>
      <c r="AS1620" s="865"/>
      <c r="AT1620" s="865"/>
      <c r="AU1620" s="865"/>
      <c r="AX1620" s="865"/>
    </row>
    <row r="1621" spans="1:50" x14ac:dyDescent="0.25">
      <c r="A1621" s="865"/>
      <c r="D1621" s="865"/>
      <c r="AS1621" s="865"/>
      <c r="AT1621" s="865"/>
      <c r="AU1621" s="865"/>
      <c r="AX1621" s="865"/>
    </row>
    <row r="1622" spans="1:50" x14ac:dyDescent="0.25">
      <c r="A1622" s="865"/>
      <c r="D1622" s="865"/>
      <c r="AS1622" s="865"/>
      <c r="AT1622" s="865"/>
      <c r="AU1622" s="865"/>
      <c r="AX1622" s="865"/>
    </row>
    <row r="1623" spans="1:50" x14ac:dyDescent="0.25">
      <c r="A1623" s="865"/>
      <c r="D1623" s="865"/>
      <c r="AS1623" s="865"/>
      <c r="AT1623" s="865"/>
      <c r="AU1623" s="865"/>
      <c r="AX1623" s="865"/>
    </row>
    <row r="1624" spans="1:50" x14ac:dyDescent="0.25">
      <c r="A1624" s="865"/>
      <c r="D1624" s="865"/>
      <c r="AS1624" s="865"/>
      <c r="AT1624" s="865"/>
      <c r="AU1624" s="865"/>
      <c r="AX1624" s="865"/>
    </row>
    <row r="1625" spans="1:50" x14ac:dyDescent="0.25">
      <c r="A1625" s="865"/>
      <c r="D1625" s="865"/>
      <c r="AS1625" s="865"/>
      <c r="AT1625" s="865"/>
      <c r="AU1625" s="865"/>
      <c r="AX1625" s="865"/>
    </row>
    <row r="1626" spans="1:50" x14ac:dyDescent="0.25">
      <c r="A1626" s="865"/>
      <c r="D1626" s="865"/>
      <c r="AS1626" s="865"/>
      <c r="AT1626" s="865"/>
      <c r="AU1626" s="865"/>
      <c r="AX1626" s="865"/>
    </row>
    <row r="1627" spans="1:50" x14ac:dyDescent="0.25">
      <c r="A1627" s="865"/>
      <c r="D1627" s="865"/>
      <c r="AS1627" s="865"/>
      <c r="AT1627" s="865"/>
      <c r="AU1627" s="865"/>
      <c r="AX1627" s="865"/>
    </row>
    <row r="1628" spans="1:50" x14ac:dyDescent="0.25">
      <c r="A1628" s="865"/>
      <c r="D1628" s="865"/>
      <c r="AS1628" s="865"/>
      <c r="AT1628" s="865"/>
      <c r="AU1628" s="865"/>
      <c r="AX1628" s="865"/>
    </row>
    <row r="1629" spans="1:50" x14ac:dyDescent="0.25">
      <c r="A1629" s="865"/>
      <c r="D1629" s="865"/>
      <c r="AS1629" s="865"/>
      <c r="AT1629" s="865"/>
      <c r="AU1629" s="865"/>
      <c r="AX1629" s="865"/>
    </row>
    <row r="1630" spans="1:50" x14ac:dyDescent="0.25">
      <c r="A1630" s="865"/>
      <c r="D1630" s="865"/>
      <c r="AS1630" s="865"/>
      <c r="AT1630" s="865"/>
      <c r="AU1630" s="865"/>
      <c r="AX1630" s="865"/>
    </row>
    <row r="1631" spans="1:50" x14ac:dyDescent="0.25">
      <c r="A1631" s="865"/>
      <c r="D1631" s="865"/>
      <c r="AS1631" s="865"/>
      <c r="AT1631" s="865"/>
      <c r="AU1631" s="865"/>
      <c r="AX1631" s="865"/>
    </row>
    <row r="1632" spans="1:50" x14ac:dyDescent="0.25">
      <c r="A1632" s="865"/>
      <c r="D1632" s="865"/>
      <c r="AS1632" s="865"/>
      <c r="AT1632" s="865"/>
      <c r="AU1632" s="865"/>
      <c r="AX1632" s="865"/>
    </row>
    <row r="1633" spans="1:50" x14ac:dyDescent="0.25">
      <c r="A1633" s="865"/>
      <c r="D1633" s="865"/>
      <c r="AS1633" s="865"/>
      <c r="AT1633" s="865"/>
      <c r="AU1633" s="865"/>
      <c r="AX1633" s="865"/>
    </row>
    <row r="1634" spans="1:50" x14ac:dyDescent="0.25">
      <c r="A1634" s="865"/>
      <c r="D1634" s="865"/>
      <c r="AS1634" s="865"/>
      <c r="AT1634" s="865"/>
      <c r="AU1634" s="865"/>
      <c r="AX1634" s="865"/>
    </row>
    <row r="1635" spans="1:50" x14ac:dyDescent="0.25">
      <c r="A1635" s="865"/>
      <c r="D1635" s="865"/>
      <c r="AS1635" s="865"/>
      <c r="AT1635" s="865"/>
      <c r="AU1635" s="865"/>
      <c r="AX1635" s="865"/>
    </row>
    <row r="1636" spans="1:50" x14ac:dyDescent="0.25">
      <c r="A1636" s="865"/>
      <c r="D1636" s="865"/>
      <c r="AS1636" s="865"/>
      <c r="AT1636" s="865"/>
      <c r="AU1636" s="865"/>
      <c r="AX1636" s="865"/>
    </row>
    <row r="1637" spans="1:50" x14ac:dyDescent="0.25">
      <c r="A1637" s="865"/>
      <c r="D1637" s="865"/>
      <c r="AS1637" s="865"/>
      <c r="AT1637" s="865"/>
      <c r="AU1637" s="865"/>
      <c r="AX1637" s="865"/>
    </row>
    <row r="1638" spans="1:50" x14ac:dyDescent="0.25">
      <c r="A1638" s="865"/>
      <c r="D1638" s="865"/>
      <c r="AS1638" s="865"/>
      <c r="AT1638" s="865"/>
      <c r="AU1638" s="865"/>
      <c r="AX1638" s="865"/>
    </row>
    <row r="1639" spans="1:50" x14ac:dyDescent="0.25">
      <c r="A1639" s="865"/>
      <c r="D1639" s="865"/>
      <c r="AS1639" s="865"/>
      <c r="AT1639" s="865"/>
      <c r="AU1639" s="865"/>
      <c r="AX1639" s="865"/>
    </row>
    <row r="1640" spans="1:50" x14ac:dyDescent="0.25">
      <c r="A1640" s="865"/>
      <c r="D1640" s="865"/>
      <c r="AS1640" s="865"/>
      <c r="AT1640" s="865"/>
      <c r="AU1640" s="865"/>
      <c r="AX1640" s="865"/>
    </row>
    <row r="1641" spans="1:50" x14ac:dyDescent="0.25">
      <c r="A1641" s="865"/>
      <c r="D1641" s="865"/>
      <c r="AS1641" s="865"/>
      <c r="AT1641" s="865"/>
      <c r="AU1641" s="865"/>
      <c r="AX1641" s="865"/>
    </row>
    <row r="1642" spans="1:50" x14ac:dyDescent="0.25">
      <c r="A1642" s="865"/>
      <c r="D1642" s="865"/>
      <c r="AS1642" s="865"/>
      <c r="AT1642" s="865"/>
      <c r="AU1642" s="865"/>
      <c r="AX1642" s="865"/>
    </row>
    <row r="1643" spans="1:50" x14ac:dyDescent="0.25">
      <c r="A1643" s="865"/>
      <c r="D1643" s="865"/>
      <c r="AS1643" s="865"/>
      <c r="AT1643" s="865"/>
      <c r="AU1643" s="865"/>
      <c r="AX1643" s="865"/>
    </row>
    <row r="1644" spans="1:50" x14ac:dyDescent="0.25">
      <c r="A1644" s="865"/>
      <c r="D1644" s="865"/>
      <c r="AS1644" s="865"/>
      <c r="AT1644" s="865"/>
      <c r="AU1644" s="865"/>
      <c r="AX1644" s="865"/>
    </row>
    <row r="1645" spans="1:50" x14ac:dyDescent="0.25">
      <c r="A1645" s="865"/>
      <c r="D1645" s="865"/>
      <c r="AS1645" s="865"/>
      <c r="AT1645" s="865"/>
      <c r="AU1645" s="865"/>
      <c r="AX1645" s="865"/>
    </row>
    <row r="1646" spans="1:50" x14ac:dyDescent="0.25">
      <c r="A1646" s="865"/>
      <c r="D1646" s="865"/>
      <c r="AS1646" s="865"/>
      <c r="AT1646" s="865"/>
      <c r="AU1646" s="865"/>
      <c r="AX1646" s="865"/>
    </row>
    <row r="1647" spans="1:50" x14ac:dyDescent="0.25">
      <c r="A1647" s="865"/>
      <c r="D1647" s="865"/>
      <c r="AS1647" s="865"/>
      <c r="AT1647" s="865"/>
      <c r="AU1647" s="865"/>
      <c r="AX1647" s="865"/>
    </row>
    <row r="1648" spans="1:50" x14ac:dyDescent="0.25">
      <c r="A1648" s="865"/>
      <c r="D1648" s="865"/>
      <c r="AS1648" s="865"/>
      <c r="AT1648" s="865"/>
      <c r="AU1648" s="865"/>
      <c r="AX1648" s="865"/>
    </row>
    <row r="1649" spans="1:50" x14ac:dyDescent="0.25">
      <c r="A1649" s="865"/>
      <c r="D1649" s="865"/>
      <c r="AS1649" s="865"/>
      <c r="AT1649" s="865"/>
      <c r="AU1649" s="865"/>
      <c r="AX1649" s="865"/>
    </row>
    <row r="1650" spans="1:50" x14ac:dyDescent="0.25">
      <c r="A1650" s="865"/>
      <c r="D1650" s="865"/>
      <c r="AS1650" s="865"/>
      <c r="AT1650" s="865"/>
      <c r="AU1650" s="865"/>
      <c r="AX1650" s="865"/>
    </row>
    <row r="1651" spans="1:50" x14ac:dyDescent="0.25">
      <c r="A1651" s="865"/>
      <c r="D1651" s="865"/>
      <c r="AS1651" s="865"/>
      <c r="AT1651" s="865"/>
      <c r="AU1651" s="865"/>
      <c r="AX1651" s="865"/>
    </row>
    <row r="1652" spans="1:50" x14ac:dyDescent="0.25">
      <c r="A1652" s="865"/>
      <c r="D1652" s="865"/>
      <c r="AS1652" s="865"/>
      <c r="AT1652" s="865"/>
      <c r="AU1652" s="865"/>
      <c r="AX1652" s="865"/>
    </row>
    <row r="1653" spans="1:50" x14ac:dyDescent="0.25">
      <c r="A1653" s="865"/>
      <c r="D1653" s="865"/>
      <c r="AS1653" s="865"/>
      <c r="AT1653" s="865"/>
      <c r="AU1653" s="865"/>
      <c r="AX1653" s="865"/>
    </row>
    <row r="1654" spans="1:50" x14ac:dyDescent="0.25">
      <c r="A1654" s="865"/>
      <c r="D1654" s="865"/>
      <c r="AS1654" s="865"/>
      <c r="AT1654" s="865"/>
      <c r="AU1654" s="865"/>
      <c r="AX1654" s="865"/>
    </row>
    <row r="1655" spans="1:50" x14ac:dyDescent="0.25">
      <c r="A1655" s="865"/>
      <c r="D1655" s="865"/>
      <c r="AS1655" s="865"/>
      <c r="AT1655" s="865"/>
      <c r="AU1655" s="865"/>
      <c r="AX1655" s="865"/>
    </row>
    <row r="1656" spans="1:50" x14ac:dyDescent="0.25">
      <c r="A1656" s="865"/>
      <c r="D1656" s="865"/>
      <c r="AS1656" s="865"/>
      <c r="AT1656" s="865"/>
      <c r="AU1656" s="865"/>
      <c r="AX1656" s="865"/>
    </row>
    <row r="1657" spans="1:50" x14ac:dyDescent="0.25">
      <c r="A1657" s="865"/>
      <c r="D1657" s="865"/>
      <c r="AS1657" s="865"/>
      <c r="AT1657" s="865"/>
      <c r="AU1657" s="865"/>
      <c r="AX1657" s="865"/>
    </row>
    <row r="1658" spans="1:50" x14ac:dyDescent="0.25">
      <c r="A1658" s="865"/>
      <c r="D1658" s="865"/>
      <c r="AS1658" s="865"/>
      <c r="AT1658" s="865"/>
      <c r="AU1658" s="865"/>
      <c r="AX1658" s="865"/>
    </row>
    <row r="1659" spans="1:50" x14ac:dyDescent="0.25">
      <c r="A1659" s="865"/>
      <c r="D1659" s="865"/>
      <c r="AS1659" s="865"/>
      <c r="AT1659" s="865"/>
      <c r="AU1659" s="865"/>
      <c r="AX1659" s="865"/>
    </row>
    <row r="1660" spans="1:50" x14ac:dyDescent="0.25">
      <c r="A1660" s="865"/>
      <c r="D1660" s="865"/>
      <c r="AS1660" s="865"/>
      <c r="AT1660" s="865"/>
      <c r="AU1660" s="865"/>
      <c r="AX1660" s="865"/>
    </row>
    <row r="1661" spans="1:50" x14ac:dyDescent="0.25">
      <c r="A1661" s="865"/>
      <c r="D1661" s="865"/>
      <c r="AS1661" s="865"/>
      <c r="AT1661" s="865"/>
      <c r="AU1661" s="865"/>
      <c r="AX1661" s="865"/>
    </row>
    <row r="1662" spans="1:50" x14ac:dyDescent="0.25">
      <c r="A1662" s="865"/>
      <c r="D1662" s="865"/>
      <c r="AS1662" s="865"/>
      <c r="AT1662" s="865"/>
      <c r="AU1662" s="865"/>
      <c r="AX1662" s="865"/>
    </row>
    <row r="1663" spans="1:50" x14ac:dyDescent="0.25">
      <c r="A1663" s="865"/>
      <c r="D1663" s="865"/>
      <c r="AS1663" s="865"/>
      <c r="AT1663" s="865"/>
      <c r="AU1663" s="865"/>
      <c r="AX1663" s="865"/>
    </row>
    <row r="1664" spans="1:50" x14ac:dyDescent="0.25">
      <c r="A1664" s="865"/>
      <c r="D1664" s="865"/>
      <c r="AS1664" s="865"/>
      <c r="AT1664" s="865"/>
      <c r="AU1664" s="865"/>
      <c r="AX1664" s="865"/>
    </row>
    <row r="1665" spans="1:50" x14ac:dyDescent="0.25">
      <c r="A1665" s="865"/>
      <c r="D1665" s="865"/>
      <c r="AS1665" s="865"/>
      <c r="AT1665" s="865"/>
      <c r="AU1665" s="865"/>
      <c r="AX1665" s="865"/>
    </row>
    <row r="1666" spans="1:50" x14ac:dyDescent="0.25">
      <c r="A1666" s="865"/>
      <c r="D1666" s="865"/>
      <c r="AS1666" s="865"/>
      <c r="AT1666" s="865"/>
      <c r="AU1666" s="865"/>
      <c r="AX1666" s="865"/>
    </row>
    <row r="1667" spans="1:50" x14ac:dyDescent="0.25">
      <c r="A1667" s="865"/>
      <c r="D1667" s="865"/>
      <c r="AS1667" s="865"/>
      <c r="AT1667" s="865"/>
      <c r="AU1667" s="865"/>
      <c r="AX1667" s="865"/>
    </row>
    <row r="1668" spans="1:50" x14ac:dyDescent="0.25">
      <c r="A1668" s="865"/>
      <c r="D1668" s="865"/>
      <c r="AS1668" s="865"/>
      <c r="AT1668" s="865"/>
      <c r="AU1668" s="865"/>
      <c r="AX1668" s="865"/>
    </row>
    <row r="1669" spans="1:50" x14ac:dyDescent="0.25">
      <c r="A1669" s="865"/>
      <c r="D1669" s="865"/>
      <c r="AS1669" s="865"/>
      <c r="AT1669" s="865"/>
      <c r="AU1669" s="865"/>
      <c r="AX1669" s="865"/>
    </row>
    <row r="1670" spans="1:50" x14ac:dyDescent="0.25">
      <c r="A1670" s="865"/>
      <c r="D1670" s="865"/>
      <c r="AS1670" s="865"/>
      <c r="AT1670" s="865"/>
      <c r="AU1670" s="865"/>
      <c r="AX1670" s="865"/>
    </row>
    <row r="1671" spans="1:50" x14ac:dyDescent="0.25">
      <c r="A1671" s="865"/>
      <c r="D1671" s="865"/>
      <c r="AS1671" s="865"/>
      <c r="AT1671" s="865"/>
      <c r="AU1671" s="865"/>
      <c r="AX1671" s="865"/>
    </row>
    <row r="1672" spans="1:50" x14ac:dyDescent="0.25">
      <c r="A1672" s="865"/>
      <c r="D1672" s="865"/>
      <c r="AS1672" s="865"/>
      <c r="AT1672" s="865"/>
      <c r="AU1672" s="865"/>
      <c r="AX1672" s="865"/>
    </row>
    <row r="1673" spans="1:50" x14ac:dyDescent="0.25">
      <c r="A1673" s="865"/>
      <c r="D1673" s="865"/>
      <c r="AS1673" s="865"/>
      <c r="AT1673" s="865"/>
      <c r="AU1673" s="865"/>
      <c r="AX1673" s="865"/>
    </row>
    <row r="1674" spans="1:50" x14ac:dyDescent="0.25">
      <c r="A1674" s="865"/>
      <c r="D1674" s="865"/>
      <c r="AS1674" s="865"/>
      <c r="AT1674" s="865"/>
      <c r="AU1674" s="865"/>
      <c r="AX1674" s="865"/>
    </row>
    <row r="1675" spans="1:50" x14ac:dyDescent="0.25">
      <c r="A1675" s="865"/>
      <c r="D1675" s="865"/>
      <c r="AS1675" s="865"/>
      <c r="AT1675" s="865"/>
      <c r="AU1675" s="865"/>
      <c r="AX1675" s="865"/>
    </row>
    <row r="1676" spans="1:50" x14ac:dyDescent="0.25">
      <c r="A1676" s="865"/>
      <c r="D1676" s="865"/>
      <c r="AS1676" s="865"/>
      <c r="AT1676" s="865"/>
      <c r="AU1676" s="865"/>
      <c r="AX1676" s="865"/>
    </row>
    <row r="1677" spans="1:50" x14ac:dyDescent="0.25">
      <c r="A1677" s="865"/>
      <c r="D1677" s="865"/>
      <c r="AS1677" s="865"/>
      <c r="AT1677" s="865"/>
      <c r="AU1677" s="865"/>
      <c r="AX1677" s="865"/>
    </row>
    <row r="1678" spans="1:50" x14ac:dyDescent="0.25">
      <c r="A1678" s="865"/>
      <c r="D1678" s="865"/>
      <c r="AS1678" s="865"/>
      <c r="AT1678" s="865"/>
      <c r="AU1678" s="865"/>
      <c r="AX1678" s="865"/>
    </row>
    <row r="1679" spans="1:50" x14ac:dyDescent="0.25">
      <c r="A1679" s="865"/>
      <c r="D1679" s="865"/>
      <c r="AS1679" s="865"/>
      <c r="AT1679" s="865"/>
      <c r="AU1679" s="865"/>
      <c r="AX1679" s="865"/>
    </row>
    <row r="1680" spans="1:50" x14ac:dyDescent="0.25">
      <c r="A1680" s="865"/>
      <c r="D1680" s="865"/>
      <c r="AS1680" s="865"/>
      <c r="AT1680" s="865"/>
      <c r="AU1680" s="865"/>
      <c r="AX1680" s="865"/>
    </row>
    <row r="1681" spans="1:50" x14ac:dyDescent="0.25">
      <c r="A1681" s="865"/>
      <c r="D1681" s="865"/>
      <c r="AS1681" s="865"/>
      <c r="AT1681" s="865"/>
      <c r="AU1681" s="865"/>
      <c r="AX1681" s="865"/>
    </row>
    <row r="1682" spans="1:50" x14ac:dyDescent="0.25">
      <c r="A1682" s="865"/>
      <c r="D1682" s="865"/>
      <c r="AS1682" s="865"/>
      <c r="AT1682" s="865"/>
      <c r="AU1682" s="865"/>
      <c r="AX1682" s="865"/>
    </row>
    <row r="1683" spans="1:50" x14ac:dyDescent="0.25">
      <c r="A1683" s="865"/>
      <c r="D1683" s="865"/>
      <c r="AS1683" s="865"/>
      <c r="AT1683" s="865"/>
      <c r="AU1683" s="865"/>
      <c r="AX1683" s="865"/>
    </row>
    <row r="1684" spans="1:50" x14ac:dyDescent="0.25">
      <c r="A1684" s="865"/>
      <c r="D1684" s="865"/>
      <c r="AS1684" s="865"/>
      <c r="AT1684" s="865"/>
      <c r="AU1684" s="865"/>
      <c r="AX1684" s="865"/>
    </row>
    <row r="1685" spans="1:50" x14ac:dyDescent="0.25">
      <c r="A1685" s="865"/>
      <c r="D1685" s="865"/>
      <c r="AS1685" s="865"/>
      <c r="AT1685" s="865"/>
      <c r="AU1685" s="865"/>
      <c r="AX1685" s="865"/>
    </row>
    <row r="1686" spans="1:50" x14ac:dyDescent="0.25">
      <c r="A1686" s="865"/>
      <c r="D1686" s="865"/>
      <c r="AS1686" s="865"/>
      <c r="AT1686" s="865"/>
      <c r="AU1686" s="865"/>
      <c r="AX1686" s="865"/>
    </row>
    <row r="1687" spans="1:50" x14ac:dyDescent="0.25">
      <c r="A1687" s="865"/>
      <c r="D1687" s="865"/>
      <c r="AS1687" s="865"/>
      <c r="AT1687" s="865"/>
      <c r="AU1687" s="865"/>
      <c r="AX1687" s="865"/>
    </row>
    <row r="1688" spans="1:50" x14ac:dyDescent="0.25">
      <c r="A1688" s="865"/>
      <c r="D1688" s="865"/>
      <c r="AS1688" s="865"/>
      <c r="AT1688" s="865"/>
      <c r="AU1688" s="865"/>
      <c r="AX1688" s="865"/>
    </row>
    <row r="1689" spans="1:50" x14ac:dyDescent="0.25">
      <c r="A1689" s="865"/>
      <c r="D1689" s="865"/>
      <c r="AS1689" s="865"/>
      <c r="AT1689" s="865"/>
      <c r="AU1689" s="865"/>
      <c r="AX1689" s="865"/>
    </row>
    <row r="1690" spans="1:50" x14ac:dyDescent="0.25">
      <c r="A1690" s="865"/>
      <c r="D1690" s="865"/>
      <c r="AS1690" s="865"/>
      <c r="AT1690" s="865"/>
      <c r="AU1690" s="865"/>
      <c r="AX1690" s="865"/>
    </row>
    <row r="1691" spans="1:50" x14ac:dyDescent="0.25">
      <c r="A1691" s="865"/>
      <c r="D1691" s="865"/>
      <c r="AS1691" s="865"/>
      <c r="AT1691" s="865"/>
      <c r="AU1691" s="865"/>
      <c r="AX1691" s="865"/>
    </row>
    <row r="1692" spans="1:50" x14ac:dyDescent="0.25">
      <c r="A1692" s="865"/>
      <c r="D1692" s="865"/>
      <c r="AS1692" s="865"/>
      <c r="AT1692" s="865"/>
      <c r="AU1692" s="865"/>
      <c r="AX1692" s="865"/>
    </row>
    <row r="1693" spans="1:50" x14ac:dyDescent="0.25">
      <c r="A1693" s="865"/>
      <c r="D1693" s="865"/>
      <c r="AS1693" s="865"/>
      <c r="AT1693" s="865"/>
      <c r="AU1693" s="865"/>
      <c r="AX1693" s="865"/>
    </row>
    <row r="1694" spans="1:50" x14ac:dyDescent="0.25">
      <c r="A1694" s="865"/>
      <c r="D1694" s="865"/>
      <c r="AS1694" s="865"/>
      <c r="AT1694" s="865"/>
      <c r="AU1694" s="865"/>
      <c r="AX1694" s="865"/>
    </row>
    <row r="1695" spans="1:50" x14ac:dyDescent="0.25">
      <c r="A1695" s="865"/>
      <c r="D1695" s="865"/>
      <c r="AS1695" s="865"/>
      <c r="AT1695" s="865"/>
      <c r="AU1695" s="865"/>
      <c r="AX1695" s="865"/>
    </row>
    <row r="1696" spans="1:50" x14ac:dyDescent="0.25">
      <c r="A1696" s="865"/>
      <c r="D1696" s="865"/>
      <c r="AS1696" s="865"/>
      <c r="AT1696" s="865"/>
      <c r="AU1696" s="865"/>
      <c r="AX1696" s="865"/>
    </row>
    <row r="1697" spans="1:50" x14ac:dyDescent="0.25">
      <c r="A1697" s="865"/>
      <c r="D1697" s="865"/>
      <c r="AS1697" s="865"/>
      <c r="AT1697" s="865"/>
      <c r="AU1697" s="865"/>
      <c r="AX1697" s="865"/>
    </row>
    <row r="1698" spans="1:50" x14ac:dyDescent="0.25">
      <c r="A1698" s="865"/>
      <c r="D1698" s="865"/>
      <c r="AS1698" s="865"/>
      <c r="AT1698" s="865"/>
      <c r="AU1698" s="865"/>
      <c r="AX1698" s="865"/>
    </row>
    <row r="1699" spans="1:50" x14ac:dyDescent="0.25">
      <c r="A1699" s="865"/>
      <c r="D1699" s="865"/>
      <c r="AS1699" s="865"/>
      <c r="AT1699" s="865"/>
      <c r="AU1699" s="865"/>
      <c r="AX1699" s="865"/>
    </row>
    <row r="1700" spans="1:50" x14ac:dyDescent="0.25">
      <c r="A1700" s="865"/>
      <c r="D1700" s="865"/>
      <c r="AS1700" s="865"/>
      <c r="AT1700" s="865"/>
      <c r="AU1700" s="865"/>
      <c r="AX1700" s="865"/>
    </row>
    <row r="1701" spans="1:50" x14ac:dyDescent="0.25">
      <c r="A1701" s="865"/>
      <c r="D1701" s="865"/>
      <c r="AS1701" s="865"/>
      <c r="AT1701" s="865"/>
      <c r="AU1701" s="865"/>
      <c r="AX1701" s="865"/>
    </row>
    <row r="1702" spans="1:50" x14ac:dyDescent="0.25">
      <c r="A1702" s="865"/>
      <c r="D1702" s="865"/>
      <c r="AS1702" s="865"/>
      <c r="AT1702" s="865"/>
      <c r="AU1702" s="865"/>
      <c r="AX1702" s="865"/>
    </row>
    <row r="1703" spans="1:50" x14ac:dyDescent="0.25">
      <c r="A1703" s="865"/>
      <c r="D1703" s="865"/>
      <c r="AS1703" s="865"/>
      <c r="AT1703" s="865"/>
      <c r="AU1703" s="865"/>
      <c r="AX1703" s="865"/>
    </row>
    <row r="1704" spans="1:50" x14ac:dyDescent="0.25">
      <c r="A1704" s="865"/>
      <c r="D1704" s="865"/>
      <c r="AS1704" s="865"/>
      <c r="AT1704" s="865"/>
      <c r="AU1704" s="865"/>
      <c r="AX1704" s="865"/>
    </row>
    <row r="1705" spans="1:50" x14ac:dyDescent="0.25">
      <c r="A1705" s="865"/>
      <c r="D1705" s="865"/>
      <c r="AS1705" s="865"/>
      <c r="AT1705" s="865"/>
      <c r="AU1705" s="865"/>
      <c r="AX1705" s="865"/>
    </row>
    <row r="1706" spans="1:50" x14ac:dyDescent="0.25">
      <c r="A1706" s="865"/>
      <c r="D1706" s="865"/>
      <c r="AS1706" s="865"/>
      <c r="AT1706" s="865"/>
      <c r="AU1706" s="865"/>
      <c r="AX1706" s="865"/>
    </row>
    <row r="1707" spans="1:50" x14ac:dyDescent="0.25">
      <c r="A1707" s="865"/>
      <c r="D1707" s="865"/>
      <c r="AS1707" s="865"/>
      <c r="AT1707" s="865"/>
      <c r="AU1707" s="865"/>
      <c r="AX1707" s="865"/>
    </row>
    <row r="1708" spans="1:50" x14ac:dyDescent="0.25">
      <c r="A1708" s="865"/>
      <c r="D1708" s="865"/>
      <c r="AS1708" s="865"/>
      <c r="AT1708" s="865"/>
      <c r="AU1708" s="865"/>
      <c r="AX1708" s="865"/>
    </row>
    <row r="1709" spans="1:50" x14ac:dyDescent="0.25">
      <c r="A1709" s="865"/>
      <c r="D1709" s="865"/>
      <c r="AS1709" s="865"/>
      <c r="AT1709" s="865"/>
      <c r="AU1709" s="865"/>
      <c r="AX1709" s="865"/>
    </row>
    <row r="1710" spans="1:50" x14ac:dyDescent="0.25">
      <c r="A1710" s="865"/>
      <c r="D1710" s="865"/>
      <c r="AS1710" s="865"/>
      <c r="AT1710" s="865"/>
      <c r="AU1710" s="865"/>
      <c r="AX1710" s="865"/>
    </row>
    <row r="1711" spans="1:50" x14ac:dyDescent="0.25">
      <c r="A1711" s="865"/>
      <c r="D1711" s="865"/>
      <c r="AS1711" s="865"/>
      <c r="AT1711" s="865"/>
      <c r="AU1711" s="865"/>
      <c r="AX1711" s="865"/>
    </row>
    <row r="1712" spans="1:50" x14ac:dyDescent="0.25">
      <c r="A1712" s="865"/>
      <c r="D1712" s="865"/>
      <c r="AS1712" s="865"/>
      <c r="AT1712" s="865"/>
      <c r="AU1712" s="865"/>
      <c r="AX1712" s="865"/>
    </row>
    <row r="1713" spans="1:50" x14ac:dyDescent="0.25">
      <c r="A1713" s="865"/>
      <c r="D1713" s="865"/>
      <c r="AS1713" s="865"/>
      <c r="AT1713" s="865"/>
      <c r="AU1713" s="865"/>
      <c r="AX1713" s="865"/>
    </row>
    <row r="1714" spans="1:50" x14ac:dyDescent="0.25">
      <c r="A1714" s="865"/>
      <c r="D1714" s="865"/>
      <c r="AS1714" s="865"/>
      <c r="AT1714" s="865"/>
      <c r="AU1714" s="865"/>
      <c r="AX1714" s="865"/>
    </row>
    <row r="1715" spans="1:50" x14ac:dyDescent="0.25">
      <c r="A1715" s="865"/>
      <c r="D1715" s="865"/>
      <c r="AS1715" s="865"/>
      <c r="AT1715" s="865"/>
      <c r="AU1715" s="865"/>
      <c r="AX1715" s="865"/>
    </row>
    <row r="1716" spans="1:50" x14ac:dyDescent="0.25">
      <c r="A1716" s="865"/>
      <c r="D1716" s="865"/>
      <c r="AS1716" s="865"/>
      <c r="AT1716" s="865"/>
      <c r="AU1716" s="865"/>
      <c r="AX1716" s="865"/>
    </row>
    <row r="1717" spans="1:50" x14ac:dyDescent="0.25">
      <c r="A1717" s="865"/>
      <c r="D1717" s="865"/>
      <c r="AS1717" s="865"/>
      <c r="AT1717" s="865"/>
      <c r="AU1717" s="865"/>
      <c r="AX1717" s="865"/>
    </row>
    <row r="1718" spans="1:50" x14ac:dyDescent="0.25">
      <c r="A1718" s="865"/>
      <c r="D1718" s="865"/>
      <c r="AS1718" s="865"/>
      <c r="AT1718" s="865"/>
      <c r="AU1718" s="865"/>
      <c r="AX1718" s="865"/>
    </row>
    <row r="1719" spans="1:50" x14ac:dyDescent="0.25">
      <c r="A1719" s="865"/>
      <c r="D1719" s="865"/>
      <c r="AS1719" s="865"/>
      <c r="AT1719" s="865"/>
      <c r="AU1719" s="865"/>
      <c r="AX1719" s="865"/>
    </row>
    <row r="1720" spans="1:50" x14ac:dyDescent="0.25">
      <c r="A1720" s="865"/>
      <c r="D1720" s="865"/>
      <c r="AS1720" s="865"/>
      <c r="AT1720" s="865"/>
      <c r="AU1720" s="865"/>
      <c r="AX1720" s="865"/>
    </row>
    <row r="1721" spans="1:50" x14ac:dyDescent="0.25">
      <c r="A1721" s="865"/>
      <c r="D1721" s="865"/>
      <c r="AS1721" s="865"/>
      <c r="AT1721" s="865"/>
      <c r="AU1721" s="865"/>
      <c r="AX1721" s="865"/>
    </row>
    <row r="1722" spans="1:50" x14ac:dyDescent="0.25">
      <c r="A1722" s="865"/>
      <c r="D1722" s="865"/>
      <c r="AS1722" s="865"/>
      <c r="AT1722" s="865"/>
      <c r="AU1722" s="865"/>
      <c r="AX1722" s="865"/>
    </row>
    <row r="1723" spans="1:50" x14ac:dyDescent="0.25">
      <c r="A1723" s="865"/>
      <c r="D1723" s="865"/>
      <c r="AS1723" s="865"/>
      <c r="AT1723" s="865"/>
      <c r="AU1723" s="865"/>
      <c r="AX1723" s="865"/>
    </row>
    <row r="1724" spans="1:50" x14ac:dyDescent="0.25">
      <c r="A1724" s="865"/>
      <c r="D1724" s="865"/>
      <c r="AS1724" s="865"/>
      <c r="AT1724" s="865"/>
      <c r="AU1724" s="865"/>
      <c r="AX1724" s="865"/>
    </row>
    <row r="1725" spans="1:50" x14ac:dyDescent="0.25">
      <c r="A1725" s="865"/>
      <c r="D1725" s="865"/>
      <c r="AS1725" s="865"/>
      <c r="AT1725" s="865"/>
      <c r="AU1725" s="865"/>
      <c r="AX1725" s="865"/>
    </row>
    <row r="1726" spans="1:50" x14ac:dyDescent="0.25">
      <c r="A1726" s="865"/>
      <c r="D1726" s="865"/>
      <c r="AS1726" s="865"/>
      <c r="AT1726" s="865"/>
      <c r="AU1726" s="865"/>
      <c r="AX1726" s="865"/>
    </row>
    <row r="1727" spans="1:50" x14ac:dyDescent="0.25">
      <c r="A1727" s="865"/>
      <c r="D1727" s="865"/>
      <c r="AS1727" s="865"/>
      <c r="AT1727" s="865"/>
      <c r="AU1727" s="865"/>
      <c r="AX1727" s="865"/>
    </row>
    <row r="1728" spans="1:50" x14ac:dyDescent="0.25">
      <c r="A1728" s="865"/>
      <c r="D1728" s="865"/>
      <c r="AS1728" s="865"/>
      <c r="AT1728" s="865"/>
      <c r="AU1728" s="865"/>
      <c r="AX1728" s="865"/>
    </row>
    <row r="1729" spans="1:50" x14ac:dyDescent="0.25">
      <c r="A1729" s="865"/>
      <c r="D1729" s="865"/>
      <c r="AS1729" s="865"/>
      <c r="AT1729" s="865"/>
      <c r="AU1729" s="865"/>
      <c r="AX1729" s="865"/>
    </row>
    <row r="1730" spans="1:50" x14ac:dyDescent="0.25">
      <c r="A1730" s="865"/>
      <c r="D1730" s="865"/>
      <c r="AS1730" s="865"/>
      <c r="AT1730" s="865"/>
      <c r="AU1730" s="865"/>
      <c r="AX1730" s="865"/>
    </row>
    <row r="1731" spans="1:50" x14ac:dyDescent="0.25">
      <c r="A1731" s="865"/>
      <c r="D1731" s="865"/>
      <c r="AS1731" s="865"/>
      <c r="AT1731" s="865"/>
      <c r="AU1731" s="865"/>
      <c r="AX1731" s="865"/>
    </row>
    <row r="1732" spans="1:50" x14ac:dyDescent="0.25">
      <c r="A1732" s="865"/>
      <c r="D1732" s="865"/>
      <c r="AS1732" s="865"/>
      <c r="AT1732" s="865"/>
      <c r="AU1732" s="865"/>
      <c r="AX1732" s="865"/>
    </row>
    <row r="1733" spans="1:50" x14ac:dyDescent="0.25">
      <c r="A1733" s="865"/>
      <c r="D1733" s="865"/>
      <c r="AS1733" s="865"/>
      <c r="AT1733" s="865"/>
      <c r="AU1733" s="865"/>
      <c r="AX1733" s="865"/>
    </row>
    <row r="1734" spans="1:50" x14ac:dyDescent="0.25">
      <c r="A1734" s="865"/>
      <c r="D1734" s="865"/>
      <c r="AS1734" s="865"/>
      <c r="AT1734" s="865"/>
      <c r="AU1734" s="865"/>
      <c r="AX1734" s="865"/>
    </row>
    <row r="1735" spans="1:50" x14ac:dyDescent="0.25">
      <c r="A1735" s="865"/>
      <c r="D1735" s="865"/>
      <c r="AS1735" s="865"/>
      <c r="AT1735" s="865"/>
      <c r="AU1735" s="865"/>
      <c r="AX1735" s="865"/>
    </row>
    <row r="1736" spans="1:50" x14ac:dyDescent="0.25">
      <c r="A1736" s="865"/>
      <c r="D1736" s="865"/>
      <c r="AS1736" s="865"/>
      <c r="AT1736" s="865"/>
      <c r="AU1736" s="865"/>
      <c r="AX1736" s="865"/>
    </row>
    <row r="1737" spans="1:50" x14ac:dyDescent="0.25">
      <c r="A1737" s="865"/>
      <c r="D1737" s="865"/>
      <c r="AS1737" s="865"/>
      <c r="AT1737" s="865"/>
      <c r="AU1737" s="865"/>
      <c r="AX1737" s="865"/>
    </row>
    <row r="1738" spans="1:50" x14ac:dyDescent="0.25">
      <c r="A1738" s="865"/>
      <c r="D1738" s="865"/>
      <c r="AS1738" s="865"/>
      <c r="AT1738" s="865"/>
      <c r="AU1738" s="865"/>
      <c r="AX1738" s="865"/>
    </row>
    <row r="1739" spans="1:50" x14ac:dyDescent="0.25">
      <c r="A1739" s="865"/>
      <c r="D1739" s="865"/>
      <c r="AS1739" s="865"/>
      <c r="AT1739" s="865"/>
      <c r="AU1739" s="865"/>
      <c r="AX1739" s="865"/>
    </row>
    <row r="1740" spans="1:50" x14ac:dyDescent="0.25">
      <c r="A1740" s="865"/>
      <c r="D1740" s="865"/>
      <c r="AS1740" s="865"/>
      <c r="AT1740" s="865"/>
      <c r="AU1740" s="865"/>
      <c r="AX1740" s="865"/>
    </row>
    <row r="1741" spans="1:50" x14ac:dyDescent="0.25">
      <c r="A1741" s="865"/>
      <c r="D1741" s="865"/>
      <c r="AS1741" s="865"/>
      <c r="AT1741" s="865"/>
      <c r="AU1741" s="865"/>
      <c r="AX1741" s="865"/>
    </row>
    <row r="1742" spans="1:50" x14ac:dyDescent="0.25">
      <c r="A1742" s="865"/>
      <c r="D1742" s="865"/>
      <c r="AS1742" s="865"/>
      <c r="AT1742" s="865"/>
      <c r="AU1742" s="865"/>
      <c r="AX1742" s="865"/>
    </row>
    <row r="1743" spans="1:50" x14ac:dyDescent="0.25">
      <c r="A1743" s="865"/>
      <c r="D1743" s="865"/>
      <c r="AS1743" s="865"/>
      <c r="AT1743" s="865"/>
      <c r="AU1743" s="865"/>
      <c r="AX1743" s="865"/>
    </row>
    <row r="1744" spans="1:50" x14ac:dyDescent="0.25">
      <c r="A1744" s="865"/>
      <c r="D1744" s="865"/>
      <c r="AS1744" s="865"/>
      <c r="AT1744" s="865"/>
      <c r="AU1744" s="865"/>
      <c r="AX1744" s="865"/>
    </row>
    <row r="1745" spans="1:50" x14ac:dyDescent="0.25">
      <c r="A1745" s="865"/>
      <c r="D1745" s="865"/>
      <c r="AS1745" s="865"/>
      <c r="AT1745" s="865"/>
      <c r="AU1745" s="865"/>
      <c r="AX1745" s="865"/>
    </row>
    <row r="1746" spans="1:50" x14ac:dyDescent="0.25">
      <c r="A1746" s="865"/>
      <c r="D1746" s="865"/>
      <c r="AS1746" s="865"/>
      <c r="AT1746" s="865"/>
      <c r="AU1746" s="865"/>
      <c r="AX1746" s="865"/>
    </row>
    <row r="1747" spans="1:50" x14ac:dyDescent="0.25">
      <c r="A1747" s="865"/>
      <c r="D1747" s="865"/>
      <c r="AS1747" s="865"/>
      <c r="AT1747" s="865"/>
      <c r="AU1747" s="865"/>
      <c r="AX1747" s="865"/>
    </row>
    <row r="1748" spans="1:50" x14ac:dyDescent="0.25">
      <c r="A1748" s="865"/>
      <c r="D1748" s="865"/>
      <c r="AS1748" s="865"/>
      <c r="AT1748" s="865"/>
      <c r="AU1748" s="865"/>
      <c r="AX1748" s="865"/>
    </row>
    <row r="1749" spans="1:50" x14ac:dyDescent="0.25">
      <c r="A1749" s="865"/>
      <c r="D1749" s="865"/>
      <c r="AS1749" s="865"/>
      <c r="AT1749" s="865"/>
      <c r="AU1749" s="865"/>
      <c r="AX1749" s="865"/>
    </row>
    <row r="1750" spans="1:50" x14ac:dyDescent="0.25">
      <c r="A1750" s="865"/>
      <c r="D1750" s="865"/>
      <c r="AS1750" s="865"/>
      <c r="AT1750" s="865"/>
      <c r="AU1750" s="865"/>
      <c r="AX1750" s="865"/>
    </row>
    <row r="1751" spans="1:50" x14ac:dyDescent="0.25">
      <c r="A1751" s="865"/>
      <c r="D1751" s="865"/>
      <c r="AS1751" s="865"/>
      <c r="AT1751" s="865"/>
      <c r="AU1751" s="865"/>
      <c r="AX1751" s="865"/>
    </row>
    <row r="1752" spans="1:50" x14ac:dyDescent="0.25">
      <c r="A1752" s="865"/>
      <c r="D1752" s="865"/>
      <c r="AS1752" s="865"/>
      <c r="AT1752" s="865"/>
      <c r="AU1752" s="865"/>
      <c r="AX1752" s="865"/>
    </row>
    <row r="1753" spans="1:50" x14ac:dyDescent="0.25">
      <c r="A1753" s="865"/>
      <c r="D1753" s="865"/>
      <c r="AS1753" s="865"/>
      <c r="AT1753" s="865"/>
      <c r="AU1753" s="865"/>
      <c r="AX1753" s="865"/>
    </row>
    <row r="1754" spans="1:50" x14ac:dyDescent="0.25">
      <c r="A1754" s="865"/>
      <c r="D1754" s="865"/>
      <c r="AS1754" s="865"/>
      <c r="AT1754" s="865"/>
      <c r="AU1754" s="865"/>
      <c r="AX1754" s="865"/>
    </row>
    <row r="1755" spans="1:50" x14ac:dyDescent="0.25">
      <c r="A1755" s="865"/>
      <c r="D1755" s="865"/>
      <c r="AS1755" s="865"/>
      <c r="AT1755" s="865"/>
      <c r="AU1755" s="865"/>
      <c r="AX1755" s="865"/>
    </row>
    <row r="1756" spans="1:50" x14ac:dyDescent="0.25">
      <c r="A1756" s="865"/>
      <c r="D1756" s="865"/>
      <c r="AS1756" s="865"/>
      <c r="AT1756" s="865"/>
      <c r="AU1756" s="865"/>
      <c r="AX1756" s="865"/>
    </row>
    <row r="1757" spans="1:50" x14ac:dyDescent="0.25">
      <c r="A1757" s="865"/>
      <c r="D1757" s="865"/>
      <c r="AS1757" s="865"/>
      <c r="AT1757" s="865"/>
      <c r="AU1757" s="865"/>
      <c r="AX1757" s="865"/>
    </row>
    <row r="1758" spans="1:50" x14ac:dyDescent="0.25">
      <c r="A1758" s="865"/>
      <c r="D1758" s="865"/>
      <c r="AS1758" s="865"/>
      <c r="AT1758" s="865"/>
      <c r="AU1758" s="865"/>
      <c r="AX1758" s="865"/>
    </row>
    <row r="1759" spans="1:50" x14ac:dyDescent="0.25">
      <c r="A1759" s="865"/>
      <c r="D1759" s="865"/>
      <c r="AS1759" s="865"/>
      <c r="AT1759" s="865"/>
      <c r="AU1759" s="865"/>
      <c r="AX1759" s="865"/>
    </row>
    <row r="1760" spans="1:50" x14ac:dyDescent="0.25">
      <c r="A1760" s="865"/>
      <c r="D1760" s="865"/>
      <c r="AS1760" s="865"/>
      <c r="AT1760" s="865"/>
      <c r="AU1760" s="865"/>
      <c r="AX1760" s="865"/>
    </row>
    <row r="1761" spans="1:50" x14ac:dyDescent="0.25">
      <c r="A1761" s="865"/>
      <c r="D1761" s="865"/>
      <c r="AS1761" s="865"/>
      <c r="AT1761" s="865"/>
      <c r="AU1761" s="865"/>
      <c r="AX1761" s="865"/>
    </row>
    <row r="1762" spans="1:50" x14ac:dyDescent="0.25">
      <c r="A1762" s="865"/>
      <c r="D1762" s="865"/>
      <c r="AS1762" s="865"/>
      <c r="AT1762" s="865"/>
      <c r="AU1762" s="865"/>
      <c r="AX1762" s="865"/>
    </row>
    <row r="1763" spans="1:50" x14ac:dyDescent="0.25">
      <c r="A1763" s="865"/>
      <c r="D1763" s="865"/>
      <c r="AS1763" s="865"/>
      <c r="AT1763" s="865"/>
      <c r="AU1763" s="865"/>
      <c r="AX1763" s="865"/>
    </row>
    <row r="1764" spans="1:50" x14ac:dyDescent="0.25">
      <c r="A1764" s="865"/>
      <c r="D1764" s="865"/>
      <c r="AS1764" s="865"/>
      <c r="AT1764" s="865"/>
      <c r="AU1764" s="865"/>
      <c r="AX1764" s="865"/>
    </row>
    <row r="1765" spans="1:50" x14ac:dyDescent="0.25">
      <c r="A1765" s="865"/>
      <c r="D1765" s="865"/>
      <c r="AS1765" s="865"/>
      <c r="AT1765" s="865"/>
      <c r="AU1765" s="865"/>
      <c r="AX1765" s="865"/>
    </row>
    <row r="1766" spans="1:50" x14ac:dyDescent="0.25">
      <c r="A1766" s="865"/>
      <c r="D1766" s="865"/>
      <c r="AS1766" s="865"/>
      <c r="AT1766" s="865"/>
      <c r="AU1766" s="865"/>
      <c r="AX1766" s="865"/>
    </row>
    <row r="1767" spans="1:50" x14ac:dyDescent="0.25">
      <c r="A1767" s="865"/>
      <c r="D1767" s="865"/>
      <c r="AS1767" s="865"/>
      <c r="AT1767" s="865"/>
      <c r="AU1767" s="865"/>
      <c r="AX1767" s="865"/>
    </row>
    <row r="1768" spans="1:50" x14ac:dyDescent="0.25">
      <c r="A1768" s="865"/>
      <c r="D1768" s="865"/>
      <c r="AS1768" s="865"/>
      <c r="AT1768" s="865"/>
      <c r="AU1768" s="865"/>
      <c r="AX1768" s="865"/>
    </row>
    <row r="1769" spans="1:50" x14ac:dyDescent="0.25">
      <c r="A1769" s="865"/>
      <c r="D1769" s="865"/>
      <c r="AS1769" s="865"/>
      <c r="AT1769" s="865"/>
      <c r="AU1769" s="865"/>
      <c r="AX1769" s="865"/>
    </row>
    <row r="1770" spans="1:50" x14ac:dyDescent="0.25">
      <c r="A1770" s="865"/>
      <c r="D1770" s="865"/>
      <c r="AS1770" s="865"/>
      <c r="AT1770" s="865"/>
      <c r="AU1770" s="865"/>
      <c r="AX1770" s="865"/>
    </row>
    <row r="1771" spans="1:50" x14ac:dyDescent="0.25">
      <c r="A1771" s="865"/>
      <c r="D1771" s="865"/>
      <c r="AS1771" s="865"/>
      <c r="AT1771" s="865"/>
      <c r="AU1771" s="865"/>
      <c r="AX1771" s="865"/>
    </row>
    <row r="1772" spans="1:50" x14ac:dyDescent="0.25">
      <c r="A1772" s="865"/>
      <c r="D1772" s="865"/>
      <c r="AS1772" s="865"/>
      <c r="AT1772" s="865"/>
      <c r="AU1772" s="865"/>
      <c r="AX1772" s="865"/>
    </row>
    <row r="1773" spans="1:50" x14ac:dyDescent="0.25">
      <c r="A1773" s="865"/>
      <c r="D1773" s="865"/>
      <c r="AS1773" s="865"/>
      <c r="AT1773" s="865"/>
      <c r="AU1773" s="865"/>
      <c r="AX1773" s="865"/>
    </row>
    <row r="1774" spans="1:50" x14ac:dyDescent="0.25">
      <c r="A1774" s="865"/>
      <c r="D1774" s="865"/>
      <c r="AS1774" s="865"/>
      <c r="AT1774" s="865"/>
      <c r="AU1774" s="865"/>
      <c r="AX1774" s="865"/>
    </row>
    <row r="1775" spans="1:50" x14ac:dyDescent="0.25">
      <c r="A1775" s="865"/>
      <c r="D1775" s="865"/>
      <c r="AS1775" s="865"/>
      <c r="AT1775" s="865"/>
      <c r="AU1775" s="865"/>
      <c r="AX1775" s="865"/>
    </row>
    <row r="1776" spans="1:50" x14ac:dyDescent="0.25">
      <c r="A1776" s="865"/>
      <c r="D1776" s="865"/>
      <c r="AS1776" s="865"/>
      <c r="AT1776" s="865"/>
      <c r="AU1776" s="865"/>
      <c r="AX1776" s="865"/>
    </row>
    <row r="1777" spans="1:50" x14ac:dyDescent="0.25">
      <c r="A1777" s="865"/>
      <c r="D1777" s="865"/>
      <c r="AS1777" s="865"/>
      <c r="AT1777" s="865"/>
      <c r="AU1777" s="865"/>
      <c r="AX1777" s="865"/>
    </row>
    <row r="1778" spans="1:50" x14ac:dyDescent="0.25">
      <c r="A1778" s="865"/>
      <c r="D1778" s="865"/>
      <c r="AS1778" s="865"/>
      <c r="AT1778" s="865"/>
      <c r="AU1778" s="865"/>
      <c r="AX1778" s="865"/>
    </row>
    <row r="1779" spans="1:50" x14ac:dyDescent="0.25">
      <c r="A1779" s="865"/>
      <c r="D1779" s="865"/>
      <c r="AS1779" s="865"/>
      <c r="AT1779" s="865"/>
      <c r="AU1779" s="865"/>
      <c r="AX1779" s="865"/>
    </row>
    <row r="1780" spans="1:50" x14ac:dyDescent="0.25">
      <c r="A1780" s="865"/>
      <c r="D1780" s="865"/>
      <c r="AS1780" s="865"/>
      <c r="AT1780" s="865"/>
      <c r="AU1780" s="865"/>
      <c r="AX1780" s="865"/>
    </row>
    <row r="1781" spans="1:50" x14ac:dyDescent="0.25">
      <c r="A1781" s="865"/>
      <c r="D1781" s="865"/>
      <c r="AS1781" s="865"/>
      <c r="AT1781" s="865"/>
      <c r="AU1781" s="865"/>
      <c r="AX1781" s="865"/>
    </row>
    <row r="1782" spans="1:50" x14ac:dyDescent="0.25">
      <c r="A1782" s="865"/>
      <c r="D1782" s="865"/>
      <c r="AS1782" s="865"/>
      <c r="AT1782" s="865"/>
      <c r="AU1782" s="865"/>
      <c r="AX1782" s="865"/>
    </row>
    <row r="1783" spans="1:50" x14ac:dyDescent="0.25">
      <c r="A1783" s="865"/>
      <c r="D1783" s="865"/>
      <c r="AS1783" s="865"/>
      <c r="AT1783" s="865"/>
      <c r="AU1783" s="865"/>
      <c r="AX1783" s="865"/>
    </row>
    <row r="1784" spans="1:50" x14ac:dyDescent="0.25">
      <c r="A1784" s="865"/>
      <c r="D1784" s="865"/>
      <c r="AS1784" s="865"/>
      <c r="AT1784" s="865"/>
      <c r="AU1784" s="865"/>
      <c r="AX1784" s="865"/>
    </row>
    <row r="1785" spans="1:50" x14ac:dyDescent="0.25">
      <c r="A1785" s="865"/>
      <c r="D1785" s="865"/>
      <c r="AS1785" s="865"/>
      <c r="AT1785" s="865"/>
      <c r="AU1785" s="865"/>
      <c r="AX1785" s="865"/>
    </row>
    <row r="1786" spans="1:50" x14ac:dyDescent="0.25">
      <c r="A1786" s="865"/>
      <c r="D1786" s="865"/>
      <c r="AS1786" s="865"/>
      <c r="AT1786" s="865"/>
      <c r="AU1786" s="865"/>
      <c r="AX1786" s="865"/>
    </row>
    <row r="1787" spans="1:50" x14ac:dyDescent="0.25">
      <c r="A1787" s="865"/>
      <c r="D1787" s="865"/>
      <c r="AS1787" s="865"/>
      <c r="AT1787" s="865"/>
      <c r="AU1787" s="865"/>
      <c r="AX1787" s="865"/>
    </row>
    <row r="1788" spans="1:50" x14ac:dyDescent="0.25">
      <c r="A1788" s="865"/>
      <c r="D1788" s="865"/>
      <c r="AS1788" s="865"/>
      <c r="AT1788" s="865"/>
      <c r="AU1788" s="865"/>
      <c r="AX1788" s="865"/>
    </row>
    <row r="1789" spans="1:50" x14ac:dyDescent="0.25">
      <c r="A1789" s="865"/>
      <c r="D1789" s="865"/>
      <c r="AS1789" s="865"/>
      <c r="AT1789" s="865"/>
      <c r="AU1789" s="865"/>
      <c r="AX1789" s="865"/>
    </row>
    <row r="1790" spans="1:50" x14ac:dyDescent="0.25">
      <c r="A1790" s="865"/>
      <c r="D1790" s="865"/>
      <c r="AS1790" s="865"/>
      <c r="AT1790" s="865"/>
      <c r="AU1790" s="865"/>
      <c r="AX1790" s="865"/>
    </row>
    <row r="1791" spans="1:50" x14ac:dyDescent="0.25">
      <c r="A1791" s="865"/>
      <c r="D1791" s="865"/>
      <c r="AS1791" s="865"/>
      <c r="AT1791" s="865"/>
      <c r="AU1791" s="865"/>
      <c r="AX1791" s="865"/>
    </row>
    <row r="1792" spans="1:50" x14ac:dyDescent="0.25">
      <c r="A1792" s="865"/>
      <c r="D1792" s="865"/>
      <c r="AS1792" s="865"/>
      <c r="AT1792" s="865"/>
      <c r="AU1792" s="865"/>
      <c r="AX1792" s="865"/>
    </row>
    <row r="1793" spans="1:50" x14ac:dyDescent="0.25">
      <c r="A1793" s="865"/>
      <c r="D1793" s="865"/>
      <c r="AS1793" s="865"/>
      <c r="AT1793" s="865"/>
      <c r="AU1793" s="865"/>
      <c r="AX1793" s="865"/>
    </row>
    <row r="1794" spans="1:50" x14ac:dyDescent="0.25">
      <c r="A1794" s="865"/>
      <c r="D1794" s="865"/>
      <c r="AS1794" s="865"/>
      <c r="AT1794" s="865"/>
      <c r="AU1794" s="865"/>
      <c r="AX1794" s="865"/>
    </row>
    <row r="1795" spans="1:50" x14ac:dyDescent="0.25">
      <c r="A1795" s="865"/>
      <c r="D1795" s="865"/>
      <c r="AS1795" s="865"/>
      <c r="AT1795" s="865"/>
      <c r="AU1795" s="865"/>
      <c r="AX1795" s="865"/>
    </row>
    <row r="1796" spans="1:50" x14ac:dyDescent="0.25">
      <c r="A1796" s="865"/>
      <c r="D1796" s="865"/>
      <c r="AS1796" s="865"/>
      <c r="AT1796" s="865"/>
      <c r="AU1796" s="865"/>
      <c r="AX1796" s="865"/>
    </row>
    <row r="1797" spans="1:50" x14ac:dyDescent="0.25">
      <c r="A1797" s="865"/>
      <c r="D1797" s="865"/>
      <c r="AS1797" s="865"/>
      <c r="AT1797" s="865"/>
      <c r="AU1797" s="865"/>
      <c r="AX1797" s="865"/>
    </row>
    <row r="1798" spans="1:50" x14ac:dyDescent="0.25">
      <c r="A1798" s="865"/>
      <c r="D1798" s="865"/>
      <c r="AS1798" s="865"/>
      <c r="AT1798" s="865"/>
      <c r="AU1798" s="865"/>
      <c r="AX1798" s="865"/>
    </row>
    <row r="1799" spans="1:50" x14ac:dyDescent="0.25">
      <c r="A1799" s="865"/>
      <c r="D1799" s="865"/>
      <c r="AS1799" s="865"/>
      <c r="AT1799" s="865"/>
      <c r="AU1799" s="865"/>
      <c r="AX1799" s="865"/>
    </row>
    <row r="1800" spans="1:50" x14ac:dyDescent="0.25">
      <c r="A1800" s="865"/>
      <c r="D1800" s="865"/>
      <c r="AS1800" s="865"/>
      <c r="AT1800" s="865"/>
      <c r="AU1800" s="865"/>
      <c r="AX1800" s="865"/>
    </row>
    <row r="1801" spans="1:50" x14ac:dyDescent="0.25">
      <c r="A1801" s="865"/>
      <c r="D1801" s="865"/>
      <c r="AS1801" s="865"/>
      <c r="AT1801" s="865"/>
      <c r="AU1801" s="865"/>
      <c r="AX1801" s="865"/>
    </row>
    <row r="1802" spans="1:50" x14ac:dyDescent="0.25">
      <c r="A1802" s="865"/>
      <c r="D1802" s="865"/>
      <c r="AS1802" s="865"/>
      <c r="AT1802" s="865"/>
      <c r="AU1802" s="865"/>
      <c r="AX1802" s="865"/>
    </row>
    <row r="1803" spans="1:50" x14ac:dyDescent="0.25">
      <c r="A1803" s="865"/>
      <c r="D1803" s="865"/>
      <c r="AS1803" s="865"/>
      <c r="AT1803" s="865"/>
      <c r="AU1803" s="865"/>
      <c r="AX1803" s="865"/>
    </row>
    <row r="1804" spans="1:50" x14ac:dyDescent="0.25">
      <c r="A1804" s="865"/>
      <c r="D1804" s="865"/>
      <c r="AS1804" s="865"/>
      <c r="AT1804" s="865"/>
      <c r="AU1804" s="865"/>
      <c r="AX1804" s="865"/>
    </row>
    <row r="1805" spans="1:50" x14ac:dyDescent="0.25">
      <c r="A1805" s="865"/>
      <c r="D1805" s="865"/>
      <c r="AS1805" s="865"/>
      <c r="AT1805" s="865"/>
      <c r="AU1805" s="865"/>
      <c r="AX1805" s="865"/>
    </row>
    <row r="1806" spans="1:50" x14ac:dyDescent="0.25">
      <c r="A1806" s="865"/>
      <c r="D1806" s="865"/>
      <c r="AS1806" s="865"/>
      <c r="AT1806" s="865"/>
      <c r="AU1806" s="865"/>
      <c r="AX1806" s="865"/>
    </row>
    <row r="1807" spans="1:50" x14ac:dyDescent="0.25">
      <c r="A1807" s="865"/>
      <c r="D1807" s="865"/>
      <c r="AS1807" s="865"/>
      <c r="AT1807" s="865"/>
      <c r="AU1807" s="865"/>
      <c r="AX1807" s="865"/>
    </row>
    <row r="1808" spans="1:50" x14ac:dyDescent="0.25">
      <c r="A1808" s="865"/>
      <c r="D1808" s="865"/>
      <c r="AS1808" s="865"/>
      <c r="AT1808" s="865"/>
      <c r="AU1808" s="865"/>
      <c r="AX1808" s="865"/>
    </row>
    <row r="1809" spans="1:50" x14ac:dyDescent="0.25">
      <c r="A1809" s="865"/>
      <c r="D1809" s="865"/>
      <c r="AS1809" s="865"/>
      <c r="AT1809" s="865"/>
      <c r="AU1809" s="865"/>
      <c r="AX1809" s="865"/>
    </row>
    <row r="1810" spans="1:50" x14ac:dyDescent="0.25">
      <c r="A1810" s="865"/>
      <c r="D1810" s="865"/>
      <c r="AS1810" s="865"/>
      <c r="AT1810" s="865"/>
      <c r="AU1810" s="865"/>
      <c r="AX1810" s="865"/>
    </row>
    <row r="1811" spans="1:50" x14ac:dyDescent="0.25">
      <c r="A1811" s="865"/>
      <c r="D1811" s="865"/>
      <c r="AS1811" s="865"/>
      <c r="AT1811" s="865"/>
      <c r="AU1811" s="865"/>
      <c r="AX1811" s="865"/>
    </row>
    <row r="1812" spans="1:50" x14ac:dyDescent="0.25">
      <c r="A1812" s="865"/>
      <c r="D1812" s="865"/>
      <c r="AS1812" s="865"/>
      <c r="AT1812" s="865"/>
      <c r="AU1812" s="865"/>
      <c r="AX1812" s="865"/>
    </row>
    <row r="1813" spans="1:50" x14ac:dyDescent="0.25">
      <c r="A1813" s="865"/>
      <c r="D1813" s="865"/>
      <c r="AS1813" s="865"/>
      <c r="AT1813" s="865"/>
      <c r="AU1813" s="865"/>
      <c r="AX1813" s="865"/>
    </row>
    <row r="1814" spans="1:50" x14ac:dyDescent="0.25">
      <c r="A1814" s="865"/>
      <c r="D1814" s="865"/>
      <c r="AS1814" s="865"/>
      <c r="AT1814" s="865"/>
      <c r="AU1814" s="865"/>
      <c r="AX1814" s="865"/>
    </row>
    <row r="1815" spans="1:50" x14ac:dyDescent="0.25">
      <c r="A1815" s="865"/>
      <c r="D1815" s="865"/>
      <c r="AS1815" s="865"/>
      <c r="AT1815" s="865"/>
      <c r="AU1815" s="865"/>
      <c r="AX1815" s="865"/>
    </row>
    <row r="1816" spans="1:50" x14ac:dyDescent="0.25">
      <c r="A1816" s="865"/>
      <c r="D1816" s="865"/>
      <c r="AS1816" s="865"/>
      <c r="AT1816" s="865"/>
      <c r="AU1816" s="865"/>
      <c r="AX1816" s="865"/>
    </row>
    <row r="1817" spans="1:50" x14ac:dyDescent="0.25">
      <c r="A1817" s="865"/>
      <c r="D1817" s="865"/>
      <c r="AS1817" s="865"/>
      <c r="AT1817" s="865"/>
      <c r="AU1817" s="865"/>
      <c r="AX1817" s="865"/>
    </row>
    <row r="1818" spans="1:50" x14ac:dyDescent="0.25">
      <c r="A1818" s="865"/>
      <c r="D1818" s="865"/>
      <c r="AS1818" s="865"/>
      <c r="AT1818" s="865"/>
      <c r="AU1818" s="865"/>
      <c r="AX1818" s="865"/>
    </row>
    <row r="1819" spans="1:50" x14ac:dyDescent="0.25">
      <c r="A1819" s="865"/>
      <c r="D1819" s="865"/>
      <c r="AS1819" s="865"/>
      <c r="AT1819" s="865"/>
      <c r="AU1819" s="865"/>
      <c r="AX1819" s="865"/>
    </row>
    <row r="1820" spans="1:50" x14ac:dyDescent="0.25">
      <c r="A1820" s="865"/>
      <c r="D1820" s="865"/>
      <c r="AS1820" s="865"/>
      <c r="AT1820" s="865"/>
      <c r="AU1820" s="865"/>
      <c r="AX1820" s="865"/>
    </row>
    <row r="1821" spans="1:50" x14ac:dyDescent="0.25">
      <c r="A1821" s="865"/>
      <c r="D1821" s="865"/>
      <c r="AS1821" s="865"/>
      <c r="AT1821" s="865"/>
      <c r="AU1821" s="865"/>
      <c r="AX1821" s="865"/>
    </row>
    <row r="1822" spans="1:50" x14ac:dyDescent="0.25">
      <c r="A1822" s="865"/>
      <c r="D1822" s="865"/>
      <c r="AS1822" s="865"/>
      <c r="AT1822" s="865"/>
      <c r="AU1822" s="865"/>
      <c r="AX1822" s="865"/>
    </row>
    <row r="1823" spans="1:50" x14ac:dyDescent="0.25">
      <c r="A1823" s="865"/>
      <c r="D1823" s="865"/>
      <c r="AS1823" s="865"/>
      <c r="AT1823" s="865"/>
      <c r="AU1823" s="865"/>
      <c r="AX1823" s="865"/>
    </row>
    <row r="1824" spans="1:50" x14ac:dyDescent="0.25">
      <c r="A1824" s="865"/>
      <c r="D1824" s="865"/>
      <c r="AS1824" s="865"/>
      <c r="AT1824" s="865"/>
      <c r="AU1824" s="865"/>
      <c r="AX1824" s="865"/>
    </row>
    <row r="1825" spans="1:50" x14ac:dyDescent="0.25">
      <c r="A1825" s="865"/>
      <c r="D1825" s="865"/>
      <c r="AS1825" s="865"/>
      <c r="AT1825" s="865"/>
      <c r="AU1825" s="865"/>
      <c r="AX1825" s="865"/>
    </row>
    <row r="1826" spans="1:50" x14ac:dyDescent="0.25">
      <c r="A1826" s="865"/>
      <c r="D1826" s="865"/>
      <c r="AS1826" s="865"/>
      <c r="AT1826" s="865"/>
      <c r="AU1826" s="865"/>
      <c r="AX1826" s="865"/>
    </row>
    <row r="1827" spans="1:50" x14ac:dyDescent="0.25">
      <c r="A1827" s="865"/>
      <c r="D1827" s="865"/>
      <c r="AS1827" s="865"/>
      <c r="AT1827" s="865"/>
      <c r="AU1827" s="865"/>
      <c r="AX1827" s="865"/>
    </row>
    <row r="1828" spans="1:50" x14ac:dyDescent="0.25">
      <c r="A1828" s="865"/>
      <c r="D1828" s="865"/>
      <c r="AS1828" s="865"/>
      <c r="AT1828" s="865"/>
      <c r="AU1828" s="865"/>
      <c r="AX1828" s="865"/>
    </row>
    <row r="1829" spans="1:50" x14ac:dyDescent="0.25">
      <c r="A1829" s="865"/>
      <c r="D1829" s="865"/>
      <c r="AS1829" s="865"/>
      <c r="AT1829" s="865"/>
      <c r="AU1829" s="865"/>
      <c r="AX1829" s="865"/>
    </row>
    <row r="1830" spans="1:50" x14ac:dyDescent="0.25">
      <c r="A1830" s="865"/>
      <c r="D1830" s="865"/>
      <c r="AS1830" s="865"/>
      <c r="AT1830" s="865"/>
      <c r="AU1830" s="865"/>
      <c r="AX1830" s="865"/>
    </row>
    <row r="1831" spans="1:50" x14ac:dyDescent="0.25">
      <c r="A1831" s="865"/>
      <c r="D1831" s="865"/>
      <c r="AS1831" s="865"/>
      <c r="AT1831" s="865"/>
      <c r="AU1831" s="865"/>
      <c r="AX1831" s="865"/>
    </row>
    <row r="1832" spans="1:50" x14ac:dyDescent="0.25">
      <c r="A1832" s="865"/>
      <c r="D1832" s="865"/>
      <c r="AS1832" s="865"/>
      <c r="AT1832" s="865"/>
      <c r="AU1832" s="865"/>
      <c r="AX1832" s="865"/>
    </row>
    <row r="1833" spans="1:50" x14ac:dyDescent="0.25">
      <c r="A1833" s="865"/>
      <c r="D1833" s="865"/>
      <c r="AS1833" s="865"/>
      <c r="AT1833" s="865"/>
      <c r="AU1833" s="865"/>
      <c r="AX1833" s="865"/>
    </row>
    <row r="1834" spans="1:50" x14ac:dyDescent="0.25">
      <c r="A1834" s="865"/>
      <c r="D1834" s="865"/>
      <c r="AS1834" s="865"/>
      <c r="AT1834" s="865"/>
      <c r="AU1834" s="865"/>
      <c r="AX1834" s="865"/>
    </row>
    <row r="1835" spans="1:50" x14ac:dyDescent="0.25">
      <c r="A1835" s="865"/>
      <c r="D1835" s="865"/>
      <c r="AS1835" s="865"/>
      <c r="AT1835" s="865"/>
      <c r="AU1835" s="865"/>
      <c r="AX1835" s="865"/>
    </row>
    <row r="1836" spans="1:50" x14ac:dyDescent="0.25">
      <c r="A1836" s="865"/>
      <c r="D1836" s="865"/>
      <c r="AS1836" s="865"/>
      <c r="AT1836" s="865"/>
      <c r="AU1836" s="865"/>
      <c r="AX1836" s="865"/>
    </row>
    <row r="1837" spans="1:50" x14ac:dyDescent="0.25">
      <c r="A1837" s="865"/>
      <c r="D1837" s="865"/>
      <c r="AS1837" s="865"/>
      <c r="AT1837" s="865"/>
      <c r="AU1837" s="865"/>
      <c r="AX1837" s="865"/>
    </row>
    <row r="1838" spans="1:50" x14ac:dyDescent="0.25">
      <c r="A1838" s="865"/>
      <c r="D1838" s="865"/>
      <c r="AS1838" s="865"/>
      <c r="AT1838" s="865"/>
      <c r="AU1838" s="865"/>
      <c r="AX1838" s="865"/>
    </row>
    <row r="1839" spans="1:50" x14ac:dyDescent="0.25">
      <c r="A1839" s="865"/>
      <c r="D1839" s="865"/>
      <c r="AS1839" s="865"/>
      <c r="AT1839" s="865"/>
      <c r="AU1839" s="865"/>
      <c r="AX1839" s="865"/>
    </row>
    <row r="1840" spans="1:50" x14ac:dyDescent="0.25">
      <c r="A1840" s="865"/>
      <c r="D1840" s="865"/>
      <c r="AS1840" s="865"/>
      <c r="AT1840" s="865"/>
      <c r="AU1840" s="865"/>
      <c r="AX1840" s="865"/>
    </row>
    <row r="1841" spans="1:50" x14ac:dyDescent="0.25">
      <c r="A1841" s="865"/>
      <c r="D1841" s="865"/>
      <c r="AS1841" s="865"/>
      <c r="AT1841" s="865"/>
      <c r="AU1841" s="865"/>
      <c r="AX1841" s="865"/>
    </row>
    <row r="1842" spans="1:50" x14ac:dyDescent="0.25">
      <c r="A1842" s="865"/>
      <c r="D1842" s="865"/>
      <c r="AS1842" s="865"/>
      <c r="AT1842" s="865"/>
      <c r="AU1842" s="865"/>
      <c r="AX1842" s="865"/>
    </row>
    <row r="1843" spans="1:50" x14ac:dyDescent="0.25">
      <c r="A1843" s="865"/>
      <c r="D1843" s="865"/>
      <c r="AS1843" s="865"/>
      <c r="AT1843" s="865"/>
      <c r="AU1843" s="865"/>
      <c r="AX1843" s="865"/>
    </row>
    <row r="1844" spans="1:50" x14ac:dyDescent="0.25">
      <c r="A1844" s="865"/>
      <c r="D1844" s="865"/>
      <c r="AS1844" s="865"/>
      <c r="AT1844" s="865"/>
      <c r="AU1844" s="865"/>
      <c r="AX1844" s="865"/>
    </row>
    <row r="1845" spans="1:50" x14ac:dyDescent="0.25">
      <c r="A1845" s="865"/>
      <c r="D1845" s="865"/>
      <c r="AS1845" s="865"/>
      <c r="AT1845" s="865"/>
      <c r="AU1845" s="865"/>
      <c r="AX1845" s="865"/>
    </row>
    <row r="1846" spans="1:50" x14ac:dyDescent="0.25">
      <c r="A1846" s="865"/>
      <c r="D1846" s="865"/>
      <c r="AS1846" s="865"/>
      <c r="AT1846" s="865"/>
      <c r="AU1846" s="865"/>
      <c r="AX1846" s="865"/>
    </row>
    <row r="1847" spans="1:50" x14ac:dyDescent="0.25">
      <c r="A1847" s="865"/>
      <c r="D1847" s="865"/>
      <c r="AS1847" s="865"/>
      <c r="AT1847" s="865"/>
      <c r="AU1847" s="865"/>
      <c r="AX1847" s="865"/>
    </row>
    <row r="1848" spans="1:50" x14ac:dyDescent="0.25">
      <c r="A1848" s="865"/>
      <c r="D1848" s="865"/>
      <c r="AS1848" s="865"/>
      <c r="AT1848" s="865"/>
      <c r="AU1848" s="865"/>
      <c r="AX1848" s="865"/>
    </row>
    <row r="1849" spans="1:50" x14ac:dyDescent="0.25">
      <c r="A1849" s="865"/>
      <c r="D1849" s="865"/>
      <c r="AS1849" s="865"/>
      <c r="AT1849" s="865"/>
      <c r="AU1849" s="865"/>
      <c r="AX1849" s="865"/>
    </row>
    <row r="1850" spans="1:50" x14ac:dyDescent="0.25">
      <c r="A1850" s="865"/>
      <c r="D1850" s="865"/>
      <c r="AS1850" s="865"/>
      <c r="AT1850" s="865"/>
      <c r="AU1850" s="865"/>
      <c r="AX1850" s="865"/>
    </row>
    <row r="1851" spans="1:50" x14ac:dyDescent="0.25">
      <c r="A1851" s="865"/>
      <c r="D1851" s="865"/>
      <c r="AS1851" s="865"/>
      <c r="AT1851" s="865"/>
      <c r="AU1851" s="865"/>
      <c r="AX1851" s="865"/>
    </row>
    <row r="1852" spans="1:50" x14ac:dyDescent="0.25">
      <c r="A1852" s="865"/>
      <c r="D1852" s="865"/>
      <c r="AS1852" s="865"/>
      <c r="AT1852" s="865"/>
      <c r="AU1852" s="865"/>
      <c r="AX1852" s="865"/>
    </row>
    <row r="1853" spans="1:50" x14ac:dyDescent="0.25">
      <c r="A1853" s="865"/>
      <c r="D1853" s="865"/>
      <c r="AS1853" s="865"/>
      <c r="AT1853" s="865"/>
      <c r="AU1853" s="865"/>
      <c r="AX1853" s="865"/>
    </row>
    <row r="1854" spans="1:50" x14ac:dyDescent="0.25">
      <c r="A1854" s="865"/>
      <c r="D1854" s="865"/>
      <c r="AS1854" s="865"/>
      <c r="AT1854" s="865"/>
      <c r="AU1854" s="865"/>
      <c r="AX1854" s="865"/>
    </row>
    <row r="1855" spans="1:50" x14ac:dyDescent="0.25">
      <c r="A1855" s="865"/>
      <c r="D1855" s="865"/>
      <c r="AS1855" s="865"/>
      <c r="AT1855" s="865"/>
      <c r="AU1855" s="865"/>
      <c r="AX1855" s="865"/>
    </row>
    <row r="1856" spans="1:50" x14ac:dyDescent="0.25">
      <c r="A1856" s="865"/>
      <c r="D1856" s="865"/>
      <c r="AS1856" s="865"/>
      <c r="AT1856" s="865"/>
      <c r="AU1856" s="865"/>
      <c r="AX1856" s="865"/>
    </row>
    <row r="1857" spans="1:50" x14ac:dyDescent="0.25">
      <c r="A1857" s="865"/>
      <c r="D1857" s="865"/>
      <c r="AS1857" s="865"/>
      <c r="AT1857" s="865"/>
      <c r="AU1857" s="865"/>
      <c r="AX1857" s="865"/>
    </row>
    <row r="1858" spans="1:50" x14ac:dyDescent="0.25">
      <c r="A1858" s="865"/>
      <c r="D1858" s="865"/>
      <c r="AS1858" s="865"/>
      <c r="AT1858" s="865"/>
      <c r="AU1858" s="865"/>
      <c r="AX1858" s="865"/>
    </row>
    <row r="1859" spans="1:50" x14ac:dyDescent="0.25">
      <c r="A1859" s="865"/>
      <c r="D1859" s="865"/>
      <c r="AS1859" s="865"/>
      <c r="AT1859" s="865"/>
      <c r="AU1859" s="865"/>
      <c r="AX1859" s="865"/>
    </row>
    <row r="1860" spans="1:50" x14ac:dyDescent="0.25">
      <c r="A1860" s="865"/>
      <c r="D1860" s="865"/>
      <c r="AS1860" s="865"/>
      <c r="AT1860" s="865"/>
      <c r="AU1860" s="865"/>
      <c r="AX1860" s="865"/>
    </row>
    <row r="1861" spans="1:50" x14ac:dyDescent="0.25">
      <c r="A1861" s="865"/>
      <c r="D1861" s="865"/>
      <c r="AS1861" s="865"/>
      <c r="AT1861" s="865"/>
      <c r="AU1861" s="865"/>
      <c r="AX1861" s="865"/>
    </row>
    <row r="1862" spans="1:50" x14ac:dyDescent="0.25">
      <c r="A1862" s="865"/>
      <c r="D1862" s="865"/>
      <c r="AS1862" s="865"/>
      <c r="AT1862" s="865"/>
      <c r="AU1862" s="865"/>
      <c r="AX1862" s="865"/>
    </row>
    <row r="1863" spans="1:50" x14ac:dyDescent="0.25">
      <c r="A1863" s="865"/>
      <c r="D1863" s="865"/>
      <c r="AS1863" s="865"/>
      <c r="AT1863" s="865"/>
      <c r="AU1863" s="865"/>
      <c r="AX1863" s="865"/>
    </row>
    <row r="1864" spans="1:50" x14ac:dyDescent="0.25">
      <c r="A1864" s="865"/>
      <c r="D1864" s="865"/>
      <c r="AS1864" s="865"/>
      <c r="AT1864" s="865"/>
      <c r="AU1864" s="865"/>
      <c r="AX1864" s="865"/>
    </row>
    <row r="1865" spans="1:50" x14ac:dyDescent="0.25">
      <c r="A1865" s="865"/>
      <c r="D1865" s="865"/>
      <c r="AS1865" s="865"/>
      <c r="AT1865" s="865"/>
      <c r="AU1865" s="865"/>
      <c r="AX1865" s="865"/>
    </row>
    <row r="1866" spans="1:50" x14ac:dyDescent="0.25">
      <c r="A1866" s="865"/>
      <c r="D1866" s="865"/>
      <c r="AS1866" s="865"/>
      <c r="AT1866" s="865"/>
      <c r="AU1866" s="865"/>
      <c r="AX1866" s="865"/>
    </row>
    <row r="1867" spans="1:50" x14ac:dyDescent="0.25">
      <c r="A1867" s="865"/>
      <c r="D1867" s="865"/>
      <c r="AS1867" s="865"/>
      <c r="AT1867" s="865"/>
      <c r="AU1867" s="865"/>
      <c r="AX1867" s="865"/>
    </row>
    <row r="1868" spans="1:50" x14ac:dyDescent="0.25">
      <c r="A1868" s="865"/>
      <c r="D1868" s="865"/>
      <c r="AS1868" s="865"/>
      <c r="AT1868" s="865"/>
      <c r="AU1868" s="865"/>
      <c r="AX1868" s="865"/>
    </row>
    <row r="1869" spans="1:50" x14ac:dyDescent="0.25">
      <c r="A1869" s="865"/>
      <c r="D1869" s="865"/>
      <c r="AS1869" s="865"/>
      <c r="AT1869" s="865"/>
      <c r="AU1869" s="865"/>
      <c r="AX1869" s="865"/>
    </row>
    <row r="1870" spans="1:50" x14ac:dyDescent="0.25">
      <c r="A1870" s="865"/>
      <c r="D1870" s="865"/>
      <c r="AS1870" s="865"/>
      <c r="AT1870" s="865"/>
      <c r="AU1870" s="865"/>
      <c r="AX1870" s="865"/>
    </row>
    <row r="1871" spans="1:50" x14ac:dyDescent="0.25">
      <c r="A1871" s="865"/>
      <c r="D1871" s="865"/>
      <c r="AS1871" s="865"/>
      <c r="AT1871" s="865"/>
      <c r="AU1871" s="865"/>
      <c r="AX1871" s="865"/>
    </row>
    <row r="1872" spans="1:50" x14ac:dyDescent="0.25">
      <c r="A1872" s="865"/>
      <c r="D1872" s="865"/>
      <c r="AS1872" s="865"/>
      <c r="AT1872" s="865"/>
      <c r="AU1872" s="865"/>
      <c r="AX1872" s="865"/>
    </row>
    <row r="1873" spans="1:50" x14ac:dyDescent="0.25">
      <c r="A1873" s="865"/>
      <c r="D1873" s="865"/>
      <c r="AS1873" s="865"/>
      <c r="AT1873" s="865"/>
      <c r="AU1873" s="865"/>
      <c r="AX1873" s="865"/>
    </row>
    <row r="1874" spans="1:50" x14ac:dyDescent="0.25">
      <c r="A1874" s="865"/>
      <c r="D1874" s="865"/>
      <c r="AS1874" s="865"/>
      <c r="AT1874" s="865"/>
      <c r="AU1874" s="865"/>
      <c r="AX1874" s="865"/>
    </row>
    <row r="1875" spans="1:50" x14ac:dyDescent="0.25">
      <c r="A1875" s="865"/>
      <c r="D1875" s="865"/>
      <c r="AS1875" s="865"/>
      <c r="AT1875" s="865"/>
      <c r="AU1875" s="865"/>
      <c r="AX1875" s="865"/>
    </row>
    <row r="1876" spans="1:50" x14ac:dyDescent="0.25">
      <c r="A1876" s="865"/>
      <c r="D1876" s="865"/>
      <c r="AS1876" s="865"/>
      <c r="AT1876" s="865"/>
      <c r="AU1876" s="865"/>
      <c r="AX1876" s="865"/>
    </row>
    <row r="1877" spans="1:50" x14ac:dyDescent="0.25">
      <c r="A1877" s="865"/>
      <c r="D1877" s="865"/>
      <c r="AS1877" s="865"/>
      <c r="AT1877" s="865"/>
      <c r="AU1877" s="865"/>
      <c r="AX1877" s="865"/>
    </row>
    <row r="1878" spans="1:50" x14ac:dyDescent="0.25">
      <c r="A1878" s="865"/>
      <c r="D1878" s="865"/>
      <c r="AS1878" s="865"/>
      <c r="AT1878" s="865"/>
      <c r="AU1878" s="865"/>
      <c r="AX1878" s="865"/>
    </row>
    <row r="1879" spans="1:50" x14ac:dyDescent="0.25">
      <c r="A1879" s="865"/>
      <c r="D1879" s="865"/>
      <c r="AS1879" s="865"/>
      <c r="AT1879" s="865"/>
      <c r="AU1879" s="865"/>
      <c r="AX1879" s="865"/>
    </row>
    <row r="1880" spans="1:50" x14ac:dyDescent="0.25">
      <c r="A1880" s="865"/>
      <c r="D1880" s="865"/>
      <c r="AS1880" s="865"/>
      <c r="AT1880" s="865"/>
      <c r="AU1880" s="865"/>
      <c r="AX1880" s="865"/>
    </row>
    <row r="1881" spans="1:50" x14ac:dyDescent="0.25">
      <c r="A1881" s="865"/>
      <c r="D1881" s="865"/>
      <c r="AS1881" s="865"/>
      <c r="AT1881" s="865"/>
      <c r="AU1881" s="865"/>
      <c r="AX1881" s="865"/>
    </row>
    <row r="1882" spans="1:50" x14ac:dyDescent="0.25">
      <c r="A1882" s="865"/>
      <c r="D1882" s="865"/>
      <c r="AS1882" s="865"/>
      <c r="AT1882" s="865"/>
      <c r="AU1882" s="865"/>
      <c r="AX1882" s="865"/>
    </row>
    <row r="1883" spans="1:50" x14ac:dyDescent="0.25">
      <c r="A1883" s="865"/>
      <c r="D1883" s="865"/>
      <c r="AS1883" s="865"/>
      <c r="AT1883" s="865"/>
      <c r="AU1883" s="865"/>
      <c r="AX1883" s="865"/>
    </row>
    <row r="1884" spans="1:50" x14ac:dyDescent="0.25">
      <c r="A1884" s="865"/>
      <c r="D1884" s="865"/>
      <c r="AS1884" s="865"/>
      <c r="AT1884" s="865"/>
      <c r="AU1884" s="865"/>
      <c r="AX1884" s="865"/>
    </row>
    <row r="1885" spans="1:50" x14ac:dyDescent="0.25">
      <c r="A1885" s="865"/>
      <c r="D1885" s="865"/>
      <c r="AS1885" s="865"/>
      <c r="AT1885" s="865"/>
      <c r="AU1885" s="865"/>
      <c r="AX1885" s="865"/>
    </row>
    <row r="1886" spans="1:50" x14ac:dyDescent="0.25">
      <c r="A1886" s="865"/>
      <c r="D1886" s="865"/>
      <c r="AS1886" s="865"/>
      <c r="AT1886" s="865"/>
      <c r="AU1886" s="865"/>
      <c r="AX1886" s="865"/>
    </row>
    <row r="1887" spans="1:50" x14ac:dyDescent="0.25">
      <c r="A1887" s="865"/>
      <c r="D1887" s="865"/>
      <c r="AS1887" s="865"/>
      <c r="AT1887" s="865"/>
      <c r="AU1887" s="865"/>
      <c r="AX1887" s="865"/>
    </row>
    <row r="1888" spans="1:50" x14ac:dyDescent="0.25">
      <c r="A1888" s="865"/>
      <c r="D1888" s="865"/>
      <c r="AS1888" s="865"/>
      <c r="AT1888" s="865"/>
      <c r="AU1888" s="865"/>
      <c r="AX1888" s="865"/>
    </row>
    <row r="1889" spans="1:50" x14ac:dyDescent="0.25">
      <c r="A1889" s="865"/>
      <c r="D1889" s="865"/>
      <c r="AS1889" s="865"/>
      <c r="AT1889" s="865"/>
      <c r="AU1889" s="865"/>
      <c r="AX1889" s="865"/>
    </row>
    <row r="1890" spans="1:50" x14ac:dyDescent="0.25">
      <c r="A1890" s="865"/>
      <c r="D1890" s="865"/>
      <c r="AS1890" s="865"/>
      <c r="AT1890" s="865"/>
      <c r="AU1890" s="865"/>
      <c r="AX1890" s="865"/>
    </row>
    <row r="1891" spans="1:50" x14ac:dyDescent="0.25">
      <c r="A1891" s="865"/>
      <c r="D1891" s="865"/>
      <c r="AS1891" s="865"/>
      <c r="AT1891" s="865"/>
      <c r="AU1891" s="865"/>
      <c r="AX1891" s="865"/>
    </row>
    <row r="1892" spans="1:50" x14ac:dyDescent="0.25">
      <c r="A1892" s="865"/>
      <c r="D1892" s="865"/>
      <c r="AS1892" s="865"/>
      <c r="AT1892" s="865"/>
      <c r="AU1892" s="865"/>
      <c r="AX1892" s="865"/>
    </row>
    <row r="1893" spans="1:50" x14ac:dyDescent="0.25">
      <c r="A1893" s="865"/>
      <c r="D1893" s="865"/>
      <c r="AS1893" s="865"/>
      <c r="AT1893" s="865"/>
      <c r="AU1893" s="865"/>
      <c r="AX1893" s="865"/>
    </row>
    <row r="1894" spans="1:50" x14ac:dyDescent="0.25">
      <c r="A1894" s="865"/>
      <c r="D1894" s="865"/>
      <c r="AS1894" s="865"/>
      <c r="AT1894" s="865"/>
      <c r="AU1894" s="865"/>
      <c r="AX1894" s="865"/>
    </row>
    <row r="1895" spans="1:50" x14ac:dyDescent="0.25">
      <c r="A1895" s="865"/>
      <c r="D1895" s="865"/>
      <c r="AS1895" s="865"/>
      <c r="AT1895" s="865"/>
      <c r="AU1895" s="865"/>
      <c r="AX1895" s="865"/>
    </row>
    <row r="1896" spans="1:50" x14ac:dyDescent="0.25">
      <c r="A1896" s="865"/>
      <c r="D1896" s="865"/>
      <c r="AS1896" s="865"/>
      <c r="AT1896" s="865"/>
      <c r="AU1896" s="865"/>
      <c r="AX1896" s="865"/>
    </row>
    <row r="1897" spans="1:50" x14ac:dyDescent="0.25">
      <c r="A1897" s="865"/>
      <c r="D1897" s="865"/>
      <c r="AS1897" s="865"/>
      <c r="AT1897" s="865"/>
      <c r="AU1897" s="865"/>
      <c r="AX1897" s="865"/>
    </row>
    <row r="1898" spans="1:50" x14ac:dyDescent="0.25">
      <c r="A1898" s="865"/>
      <c r="D1898" s="865"/>
      <c r="AS1898" s="865"/>
      <c r="AT1898" s="865"/>
      <c r="AU1898" s="865"/>
      <c r="AX1898" s="865"/>
    </row>
    <row r="1899" spans="1:50" x14ac:dyDescent="0.25">
      <c r="A1899" s="865"/>
      <c r="D1899" s="865"/>
      <c r="AS1899" s="865"/>
      <c r="AT1899" s="865"/>
      <c r="AU1899" s="865"/>
      <c r="AX1899" s="865"/>
    </row>
    <row r="1900" spans="1:50" x14ac:dyDescent="0.25">
      <c r="A1900" s="865"/>
      <c r="D1900" s="865"/>
      <c r="AS1900" s="865"/>
      <c r="AT1900" s="865"/>
      <c r="AU1900" s="865"/>
      <c r="AX1900" s="865"/>
    </row>
    <row r="1901" spans="1:50" x14ac:dyDescent="0.25">
      <c r="A1901" s="865"/>
      <c r="D1901" s="865"/>
      <c r="AS1901" s="865"/>
      <c r="AT1901" s="865"/>
      <c r="AU1901" s="865"/>
      <c r="AX1901" s="865"/>
    </row>
    <row r="1902" spans="1:50" x14ac:dyDescent="0.25">
      <c r="A1902" s="865"/>
      <c r="D1902" s="865"/>
      <c r="AS1902" s="865"/>
      <c r="AT1902" s="865"/>
      <c r="AU1902" s="865"/>
      <c r="AX1902" s="865"/>
    </row>
    <row r="1903" spans="1:50" x14ac:dyDescent="0.25">
      <c r="A1903" s="865"/>
      <c r="D1903" s="865"/>
      <c r="AS1903" s="865"/>
      <c r="AT1903" s="865"/>
      <c r="AU1903" s="865"/>
      <c r="AX1903" s="865"/>
    </row>
    <row r="1904" spans="1:50" x14ac:dyDescent="0.25">
      <c r="A1904" s="865"/>
      <c r="D1904" s="865"/>
      <c r="AS1904" s="865"/>
      <c r="AT1904" s="865"/>
      <c r="AU1904" s="865"/>
      <c r="AX1904" s="865"/>
    </row>
    <row r="1905" spans="1:50" x14ac:dyDescent="0.25">
      <c r="A1905" s="865"/>
      <c r="D1905" s="865"/>
      <c r="AS1905" s="865"/>
      <c r="AT1905" s="865"/>
      <c r="AU1905" s="865"/>
      <c r="AX1905" s="865"/>
    </row>
    <row r="1906" spans="1:50" x14ac:dyDescent="0.25">
      <c r="A1906" s="865"/>
      <c r="D1906" s="865"/>
      <c r="AS1906" s="865"/>
      <c r="AT1906" s="865"/>
      <c r="AU1906" s="865"/>
      <c r="AX1906" s="865"/>
    </row>
    <row r="1907" spans="1:50" x14ac:dyDescent="0.25">
      <c r="A1907" s="865"/>
      <c r="D1907" s="865"/>
      <c r="AS1907" s="865"/>
      <c r="AT1907" s="865"/>
      <c r="AU1907" s="865"/>
      <c r="AX1907" s="865"/>
    </row>
    <row r="1908" spans="1:50" x14ac:dyDescent="0.25">
      <c r="A1908" s="865"/>
      <c r="D1908" s="865"/>
      <c r="AS1908" s="865"/>
      <c r="AT1908" s="865"/>
      <c r="AU1908" s="865"/>
      <c r="AX1908" s="865"/>
    </row>
    <row r="1909" spans="1:50" x14ac:dyDescent="0.25">
      <c r="A1909" s="865"/>
      <c r="D1909" s="865"/>
      <c r="AS1909" s="865"/>
      <c r="AT1909" s="865"/>
      <c r="AU1909" s="865"/>
      <c r="AX1909" s="865"/>
    </row>
    <row r="1910" spans="1:50" x14ac:dyDescent="0.25">
      <c r="A1910" s="865"/>
      <c r="D1910" s="865"/>
      <c r="AS1910" s="865"/>
      <c r="AT1910" s="865"/>
      <c r="AU1910" s="865"/>
      <c r="AX1910" s="865"/>
    </row>
    <row r="1911" spans="1:50" x14ac:dyDescent="0.25">
      <c r="A1911" s="865"/>
      <c r="D1911" s="865"/>
      <c r="AS1911" s="865"/>
      <c r="AT1911" s="865"/>
      <c r="AU1911" s="865"/>
      <c r="AX1911" s="865"/>
    </row>
    <row r="1912" spans="1:50" x14ac:dyDescent="0.25">
      <c r="A1912" s="865"/>
      <c r="D1912" s="865"/>
      <c r="AS1912" s="865"/>
      <c r="AT1912" s="865"/>
      <c r="AU1912" s="865"/>
      <c r="AX1912" s="865"/>
    </row>
    <row r="1913" spans="1:50" x14ac:dyDescent="0.25">
      <c r="A1913" s="865"/>
      <c r="D1913" s="865"/>
      <c r="AS1913" s="865"/>
      <c r="AT1913" s="865"/>
      <c r="AU1913" s="865"/>
      <c r="AX1913" s="865"/>
    </row>
    <row r="1914" spans="1:50" x14ac:dyDescent="0.25">
      <c r="A1914" s="865"/>
      <c r="D1914" s="865"/>
      <c r="AS1914" s="865"/>
      <c r="AT1914" s="865"/>
      <c r="AU1914" s="865"/>
      <c r="AX1914" s="865"/>
    </row>
    <row r="1915" spans="1:50" x14ac:dyDescent="0.25">
      <c r="A1915" s="865"/>
      <c r="D1915" s="865"/>
      <c r="AS1915" s="865"/>
      <c r="AT1915" s="865"/>
      <c r="AU1915" s="865"/>
      <c r="AX1915" s="865"/>
    </row>
    <row r="1916" spans="1:50" x14ac:dyDescent="0.25">
      <c r="A1916" s="865"/>
      <c r="D1916" s="865"/>
      <c r="AS1916" s="865"/>
      <c r="AT1916" s="865"/>
      <c r="AU1916" s="865"/>
      <c r="AX1916" s="865"/>
    </row>
    <row r="1917" spans="1:50" x14ac:dyDescent="0.25">
      <c r="A1917" s="865"/>
      <c r="D1917" s="865"/>
      <c r="AS1917" s="865"/>
      <c r="AT1917" s="865"/>
      <c r="AU1917" s="865"/>
      <c r="AX1917" s="865"/>
    </row>
    <row r="1918" spans="1:50" x14ac:dyDescent="0.25">
      <c r="A1918" s="865"/>
      <c r="D1918" s="865"/>
      <c r="AS1918" s="865"/>
      <c r="AT1918" s="865"/>
      <c r="AU1918" s="865"/>
      <c r="AX1918" s="865"/>
    </row>
    <row r="1919" spans="1:50" x14ac:dyDescent="0.25">
      <c r="A1919" s="865"/>
      <c r="D1919" s="865"/>
      <c r="AS1919" s="865"/>
      <c r="AT1919" s="865"/>
      <c r="AU1919" s="865"/>
      <c r="AX1919" s="865"/>
    </row>
    <row r="1920" spans="1:50" x14ac:dyDescent="0.25">
      <c r="A1920" s="865"/>
      <c r="D1920" s="865"/>
      <c r="AS1920" s="865"/>
      <c r="AT1920" s="865"/>
      <c r="AU1920" s="865"/>
      <c r="AX1920" s="865"/>
    </row>
    <row r="1921" spans="1:50" x14ac:dyDescent="0.25">
      <c r="A1921" s="865"/>
      <c r="D1921" s="865"/>
      <c r="AS1921" s="865"/>
      <c r="AT1921" s="865"/>
      <c r="AU1921" s="865"/>
      <c r="AX1921" s="865"/>
    </row>
    <row r="1922" spans="1:50" x14ac:dyDescent="0.25">
      <c r="A1922" s="865"/>
      <c r="D1922" s="865"/>
      <c r="AS1922" s="865"/>
      <c r="AT1922" s="865"/>
      <c r="AU1922" s="865"/>
      <c r="AX1922" s="865"/>
    </row>
    <row r="1923" spans="1:50" x14ac:dyDescent="0.25">
      <c r="A1923" s="865"/>
      <c r="D1923" s="865"/>
      <c r="AS1923" s="865"/>
      <c r="AT1923" s="865"/>
      <c r="AU1923" s="865"/>
      <c r="AX1923" s="865"/>
    </row>
    <row r="1924" spans="1:50" x14ac:dyDescent="0.25">
      <c r="A1924" s="865"/>
      <c r="D1924" s="865"/>
      <c r="AS1924" s="865"/>
      <c r="AT1924" s="865"/>
      <c r="AU1924" s="865"/>
      <c r="AX1924" s="865"/>
    </row>
    <row r="1925" spans="1:50" x14ac:dyDescent="0.25">
      <c r="A1925" s="865"/>
      <c r="D1925" s="865"/>
      <c r="AS1925" s="865"/>
      <c r="AT1925" s="865"/>
      <c r="AU1925" s="865"/>
      <c r="AX1925" s="865"/>
    </row>
    <row r="1926" spans="1:50" x14ac:dyDescent="0.25">
      <c r="A1926" s="865"/>
      <c r="D1926" s="865"/>
      <c r="AS1926" s="865"/>
      <c r="AT1926" s="865"/>
      <c r="AU1926" s="865"/>
      <c r="AX1926" s="865"/>
    </row>
    <row r="1927" spans="1:50" x14ac:dyDescent="0.25">
      <c r="A1927" s="865"/>
      <c r="D1927" s="865"/>
      <c r="AS1927" s="865"/>
      <c r="AT1927" s="865"/>
      <c r="AU1927" s="865"/>
      <c r="AX1927" s="865"/>
    </row>
    <row r="1928" spans="1:50" x14ac:dyDescent="0.25">
      <c r="A1928" s="865"/>
      <c r="D1928" s="865"/>
      <c r="AS1928" s="865"/>
      <c r="AT1928" s="865"/>
      <c r="AU1928" s="865"/>
      <c r="AX1928" s="865"/>
    </row>
    <row r="1929" spans="1:50" x14ac:dyDescent="0.25">
      <c r="A1929" s="865"/>
      <c r="D1929" s="865"/>
      <c r="AS1929" s="865"/>
      <c r="AT1929" s="865"/>
      <c r="AU1929" s="865"/>
      <c r="AX1929" s="865"/>
    </row>
    <row r="1930" spans="1:50" x14ac:dyDescent="0.25">
      <c r="A1930" s="865"/>
      <c r="D1930" s="865"/>
      <c r="AS1930" s="865"/>
      <c r="AT1930" s="865"/>
      <c r="AU1930" s="865"/>
      <c r="AX1930" s="865"/>
    </row>
    <row r="1931" spans="1:50" x14ac:dyDescent="0.25">
      <c r="A1931" s="865"/>
      <c r="D1931" s="865"/>
      <c r="AS1931" s="865"/>
      <c r="AT1931" s="865"/>
      <c r="AU1931" s="865"/>
      <c r="AX1931" s="865"/>
    </row>
    <row r="1932" spans="1:50" x14ac:dyDescent="0.25">
      <c r="A1932" s="865"/>
      <c r="D1932" s="865"/>
      <c r="AS1932" s="865"/>
      <c r="AT1932" s="865"/>
      <c r="AU1932" s="865"/>
      <c r="AX1932" s="865"/>
    </row>
    <row r="1933" spans="1:50" x14ac:dyDescent="0.25">
      <c r="A1933" s="865"/>
      <c r="D1933" s="865"/>
      <c r="AS1933" s="865"/>
      <c r="AT1933" s="865"/>
      <c r="AU1933" s="865"/>
      <c r="AX1933" s="865"/>
    </row>
    <row r="1934" spans="1:50" x14ac:dyDescent="0.25">
      <c r="A1934" s="865"/>
      <c r="D1934" s="865"/>
      <c r="AS1934" s="865"/>
      <c r="AT1934" s="865"/>
      <c r="AU1934" s="865"/>
      <c r="AX1934" s="865"/>
    </row>
    <row r="1935" spans="1:50" x14ac:dyDescent="0.25">
      <c r="A1935" s="865"/>
      <c r="D1935" s="865"/>
      <c r="AS1935" s="865"/>
      <c r="AT1935" s="865"/>
      <c r="AU1935" s="865"/>
      <c r="AX1935" s="865"/>
    </row>
    <row r="1936" spans="1:50" x14ac:dyDescent="0.25">
      <c r="A1936" s="865"/>
      <c r="D1936" s="865"/>
      <c r="AS1936" s="865"/>
      <c r="AT1936" s="865"/>
      <c r="AU1936" s="865"/>
      <c r="AX1936" s="865"/>
    </row>
    <row r="1937" spans="1:50" x14ac:dyDescent="0.25">
      <c r="A1937" s="865"/>
      <c r="D1937" s="865"/>
      <c r="AS1937" s="865"/>
      <c r="AT1937" s="865"/>
      <c r="AU1937" s="865"/>
      <c r="AX1937" s="865"/>
    </row>
    <row r="1938" spans="1:50" x14ac:dyDescent="0.25">
      <c r="A1938" s="865"/>
      <c r="D1938" s="865"/>
      <c r="AS1938" s="865"/>
      <c r="AT1938" s="865"/>
      <c r="AU1938" s="865"/>
      <c r="AX1938" s="865"/>
    </row>
    <row r="1939" spans="1:50" x14ac:dyDescent="0.25">
      <c r="A1939" s="865"/>
      <c r="D1939" s="865"/>
      <c r="AS1939" s="865"/>
      <c r="AT1939" s="865"/>
      <c r="AU1939" s="865"/>
      <c r="AX1939" s="865"/>
    </row>
    <row r="1940" spans="1:50" x14ac:dyDescent="0.25">
      <c r="A1940" s="865"/>
      <c r="D1940" s="865"/>
      <c r="AS1940" s="865"/>
      <c r="AT1940" s="865"/>
      <c r="AU1940" s="865"/>
      <c r="AX1940" s="865"/>
    </row>
    <row r="1941" spans="1:50" x14ac:dyDescent="0.25">
      <c r="A1941" s="865"/>
      <c r="D1941" s="865"/>
      <c r="AS1941" s="865"/>
      <c r="AT1941" s="865"/>
      <c r="AU1941" s="865"/>
      <c r="AX1941" s="865"/>
    </row>
    <row r="1942" spans="1:50" x14ac:dyDescent="0.25">
      <c r="A1942" s="865"/>
      <c r="D1942" s="865"/>
      <c r="AS1942" s="865"/>
      <c r="AT1942" s="865"/>
      <c r="AU1942" s="865"/>
      <c r="AX1942" s="865"/>
    </row>
    <row r="1943" spans="1:50" x14ac:dyDescent="0.25">
      <c r="A1943" s="865"/>
      <c r="D1943" s="865"/>
      <c r="AS1943" s="865"/>
      <c r="AT1943" s="865"/>
      <c r="AU1943" s="865"/>
      <c r="AX1943" s="865"/>
    </row>
    <row r="1944" spans="1:50" x14ac:dyDescent="0.25">
      <c r="A1944" s="865"/>
      <c r="D1944" s="865"/>
      <c r="AS1944" s="865"/>
      <c r="AT1944" s="865"/>
      <c r="AU1944" s="865"/>
      <c r="AX1944" s="865"/>
    </row>
    <row r="1945" spans="1:50" x14ac:dyDescent="0.25">
      <c r="A1945" s="865"/>
      <c r="D1945" s="865"/>
      <c r="AS1945" s="865"/>
      <c r="AT1945" s="865"/>
      <c r="AU1945" s="865"/>
      <c r="AX1945" s="865"/>
    </row>
    <row r="1946" spans="1:50" x14ac:dyDescent="0.25">
      <c r="A1946" s="865"/>
      <c r="D1946" s="865"/>
      <c r="AS1946" s="865"/>
      <c r="AT1946" s="865"/>
      <c r="AU1946" s="865"/>
      <c r="AX1946" s="865"/>
    </row>
    <row r="1947" spans="1:50" x14ac:dyDescent="0.25">
      <c r="A1947" s="865"/>
      <c r="D1947" s="865"/>
      <c r="AS1947" s="865"/>
      <c r="AT1947" s="865"/>
      <c r="AU1947" s="865"/>
      <c r="AX1947" s="865"/>
    </row>
    <row r="1948" spans="1:50" x14ac:dyDescent="0.25">
      <c r="A1948" s="865"/>
      <c r="D1948" s="865"/>
      <c r="AS1948" s="865"/>
      <c r="AT1948" s="865"/>
      <c r="AU1948" s="865"/>
      <c r="AX1948" s="865"/>
    </row>
    <row r="1949" spans="1:50" x14ac:dyDescent="0.25">
      <c r="A1949" s="865"/>
      <c r="D1949" s="865"/>
      <c r="AS1949" s="865"/>
      <c r="AT1949" s="865"/>
      <c r="AU1949" s="865"/>
      <c r="AX1949" s="865"/>
    </row>
    <row r="1950" spans="1:50" x14ac:dyDescent="0.25">
      <c r="A1950" s="865"/>
      <c r="D1950" s="865"/>
      <c r="AS1950" s="865"/>
      <c r="AT1950" s="865"/>
      <c r="AU1950" s="865"/>
      <c r="AX1950" s="865"/>
    </row>
    <row r="1951" spans="1:50" x14ac:dyDescent="0.25">
      <c r="A1951" s="865"/>
      <c r="D1951" s="865"/>
      <c r="AS1951" s="865"/>
      <c r="AT1951" s="865"/>
      <c r="AU1951" s="865"/>
      <c r="AX1951" s="865"/>
    </row>
    <row r="1952" spans="1:50" x14ac:dyDescent="0.25">
      <c r="A1952" s="865"/>
      <c r="D1952" s="865"/>
      <c r="AS1952" s="865"/>
      <c r="AT1952" s="865"/>
      <c r="AU1952" s="865"/>
      <c r="AX1952" s="865"/>
    </row>
    <row r="1953" spans="1:50" x14ac:dyDescent="0.25">
      <c r="A1953" s="865"/>
      <c r="D1953" s="865"/>
      <c r="AS1953" s="865"/>
      <c r="AT1953" s="865"/>
      <c r="AU1953" s="865"/>
      <c r="AX1953" s="865"/>
    </row>
    <row r="1954" spans="1:50" x14ac:dyDescent="0.25">
      <c r="A1954" s="865"/>
      <c r="D1954" s="865"/>
      <c r="AS1954" s="865"/>
      <c r="AT1954" s="865"/>
      <c r="AU1954" s="865"/>
      <c r="AX1954" s="865"/>
    </row>
    <row r="1955" spans="1:50" x14ac:dyDescent="0.25">
      <c r="A1955" s="865"/>
      <c r="D1955" s="865"/>
      <c r="AS1955" s="865"/>
      <c r="AT1955" s="865"/>
      <c r="AU1955" s="865"/>
      <c r="AX1955" s="865"/>
    </row>
    <row r="1956" spans="1:50" x14ac:dyDescent="0.25">
      <c r="A1956" s="865"/>
      <c r="D1956" s="865"/>
      <c r="AS1956" s="865"/>
      <c r="AT1956" s="865"/>
      <c r="AU1956" s="865"/>
      <c r="AX1956" s="865"/>
    </row>
    <row r="1957" spans="1:50" x14ac:dyDescent="0.25">
      <c r="A1957" s="865"/>
      <c r="D1957" s="865"/>
      <c r="AS1957" s="865"/>
      <c r="AT1957" s="865"/>
      <c r="AU1957" s="865"/>
      <c r="AX1957" s="865"/>
    </row>
    <row r="1958" spans="1:50" x14ac:dyDescent="0.25">
      <c r="A1958" s="865"/>
      <c r="D1958" s="865"/>
      <c r="AS1958" s="865"/>
      <c r="AT1958" s="865"/>
      <c r="AU1958" s="865"/>
      <c r="AX1958" s="865"/>
    </row>
    <row r="1959" spans="1:50" x14ac:dyDescent="0.25">
      <c r="A1959" s="865"/>
      <c r="D1959" s="865"/>
      <c r="AS1959" s="865"/>
      <c r="AT1959" s="865"/>
      <c r="AU1959" s="865"/>
      <c r="AX1959" s="865"/>
    </row>
    <row r="1960" spans="1:50" x14ac:dyDescent="0.25">
      <c r="A1960" s="865"/>
      <c r="D1960" s="865"/>
      <c r="AS1960" s="865"/>
      <c r="AT1960" s="865"/>
      <c r="AU1960" s="865"/>
      <c r="AX1960" s="865"/>
    </row>
    <row r="1961" spans="1:50" x14ac:dyDescent="0.25">
      <c r="A1961" s="865"/>
      <c r="D1961" s="865"/>
      <c r="AS1961" s="865"/>
      <c r="AT1961" s="865"/>
      <c r="AU1961" s="865"/>
      <c r="AX1961" s="865"/>
    </row>
    <row r="1962" spans="1:50" x14ac:dyDescent="0.25">
      <c r="A1962" s="865"/>
      <c r="D1962" s="865"/>
      <c r="AS1962" s="865"/>
      <c r="AT1962" s="865"/>
      <c r="AU1962" s="865"/>
      <c r="AX1962" s="865"/>
    </row>
    <row r="1963" spans="1:50" x14ac:dyDescent="0.25">
      <c r="A1963" s="865"/>
      <c r="D1963" s="865"/>
      <c r="AS1963" s="865"/>
      <c r="AT1963" s="865"/>
      <c r="AU1963" s="865"/>
      <c r="AX1963" s="865"/>
    </row>
    <row r="1964" spans="1:50" x14ac:dyDescent="0.25">
      <c r="A1964" s="865"/>
      <c r="D1964" s="865"/>
      <c r="AS1964" s="865"/>
      <c r="AT1964" s="865"/>
      <c r="AU1964" s="865"/>
      <c r="AX1964" s="865"/>
    </row>
    <row r="1965" spans="1:50" x14ac:dyDescent="0.25">
      <c r="A1965" s="865"/>
      <c r="D1965" s="865"/>
      <c r="AS1965" s="865"/>
      <c r="AT1965" s="865"/>
      <c r="AU1965" s="865"/>
      <c r="AX1965" s="865"/>
    </row>
    <row r="1966" spans="1:50" x14ac:dyDescent="0.25">
      <c r="A1966" s="865"/>
      <c r="D1966" s="865"/>
      <c r="AS1966" s="865"/>
      <c r="AT1966" s="865"/>
      <c r="AU1966" s="865"/>
      <c r="AX1966" s="865"/>
    </row>
    <row r="1967" spans="1:50" x14ac:dyDescent="0.25">
      <c r="A1967" s="865"/>
      <c r="D1967" s="865"/>
      <c r="AS1967" s="865"/>
      <c r="AT1967" s="865"/>
      <c r="AU1967" s="865"/>
      <c r="AX1967" s="865"/>
    </row>
    <row r="1968" spans="1:50" x14ac:dyDescent="0.25">
      <c r="A1968" s="865"/>
      <c r="D1968" s="865"/>
      <c r="AS1968" s="865"/>
      <c r="AT1968" s="865"/>
      <c r="AU1968" s="865"/>
      <c r="AX1968" s="865"/>
    </row>
    <row r="1969" spans="1:50" x14ac:dyDescent="0.25">
      <c r="A1969" s="865"/>
      <c r="D1969" s="865"/>
      <c r="AS1969" s="865"/>
      <c r="AT1969" s="865"/>
      <c r="AU1969" s="865"/>
      <c r="AX1969" s="865"/>
    </row>
    <row r="1970" spans="1:50" x14ac:dyDescent="0.25">
      <c r="A1970" s="865"/>
      <c r="D1970" s="865"/>
      <c r="AS1970" s="865"/>
      <c r="AT1970" s="865"/>
      <c r="AU1970" s="865"/>
      <c r="AX1970" s="865"/>
    </row>
    <row r="1971" spans="1:50" x14ac:dyDescent="0.25">
      <c r="A1971" s="865"/>
      <c r="D1971" s="865"/>
      <c r="AS1971" s="865"/>
      <c r="AT1971" s="865"/>
      <c r="AU1971" s="865"/>
      <c r="AX1971" s="865"/>
    </row>
    <row r="1972" spans="1:50" x14ac:dyDescent="0.25">
      <c r="A1972" s="865"/>
      <c r="D1972" s="865"/>
      <c r="AS1972" s="865"/>
      <c r="AT1972" s="865"/>
      <c r="AU1972" s="865"/>
      <c r="AX1972" s="865"/>
    </row>
    <row r="1973" spans="1:50" x14ac:dyDescent="0.25">
      <c r="A1973" s="865"/>
      <c r="D1973" s="865"/>
      <c r="AS1973" s="865"/>
      <c r="AT1973" s="865"/>
      <c r="AU1973" s="865"/>
      <c r="AX1973" s="865"/>
    </row>
    <row r="1974" spans="1:50" x14ac:dyDescent="0.25">
      <c r="A1974" s="865"/>
      <c r="D1974" s="865"/>
      <c r="AS1974" s="865"/>
      <c r="AT1974" s="865"/>
      <c r="AU1974" s="865"/>
      <c r="AX1974" s="865"/>
    </row>
    <row r="1975" spans="1:50" x14ac:dyDescent="0.25">
      <c r="A1975" s="865"/>
      <c r="D1975" s="865"/>
      <c r="AS1975" s="865"/>
      <c r="AT1975" s="865"/>
      <c r="AU1975" s="865"/>
      <c r="AX1975" s="865"/>
    </row>
    <row r="1976" spans="1:50" x14ac:dyDescent="0.25">
      <c r="A1976" s="865"/>
      <c r="D1976" s="865"/>
      <c r="AS1976" s="865"/>
      <c r="AT1976" s="865"/>
      <c r="AU1976" s="865"/>
      <c r="AX1976" s="865"/>
    </row>
    <row r="1977" spans="1:50" x14ac:dyDescent="0.25">
      <c r="A1977" s="865"/>
      <c r="D1977" s="865"/>
      <c r="AS1977" s="865"/>
      <c r="AT1977" s="865"/>
      <c r="AU1977" s="865"/>
      <c r="AX1977" s="865"/>
    </row>
    <row r="1978" spans="1:50" x14ac:dyDescent="0.25">
      <c r="A1978" s="865"/>
      <c r="D1978" s="865"/>
      <c r="AS1978" s="865"/>
      <c r="AT1978" s="865"/>
      <c r="AU1978" s="865"/>
      <c r="AX1978" s="865"/>
    </row>
    <row r="1979" spans="1:50" x14ac:dyDescent="0.25">
      <c r="A1979" s="865"/>
      <c r="D1979" s="865"/>
      <c r="AS1979" s="865"/>
      <c r="AT1979" s="865"/>
      <c r="AU1979" s="865"/>
      <c r="AX1979" s="865"/>
    </row>
    <row r="1980" spans="1:50" x14ac:dyDescent="0.25">
      <c r="A1980" s="865"/>
      <c r="D1980" s="865"/>
      <c r="AS1980" s="865"/>
      <c r="AT1980" s="865"/>
      <c r="AU1980" s="865"/>
      <c r="AX1980" s="865"/>
    </row>
    <row r="1981" spans="1:50" x14ac:dyDescent="0.25">
      <c r="A1981" s="865"/>
      <c r="D1981" s="865"/>
      <c r="AS1981" s="865"/>
      <c r="AT1981" s="865"/>
      <c r="AU1981" s="865"/>
      <c r="AX1981" s="865"/>
    </row>
    <row r="1982" spans="1:50" x14ac:dyDescent="0.25">
      <c r="A1982" s="865"/>
      <c r="D1982" s="865"/>
      <c r="AS1982" s="865"/>
      <c r="AT1982" s="865"/>
      <c r="AU1982" s="865"/>
      <c r="AX1982" s="865"/>
    </row>
    <row r="1983" spans="1:50" x14ac:dyDescent="0.25">
      <c r="A1983" s="865"/>
      <c r="D1983" s="865"/>
      <c r="AS1983" s="865"/>
      <c r="AT1983" s="865"/>
      <c r="AU1983" s="865"/>
      <c r="AX1983" s="865"/>
    </row>
    <row r="1984" spans="1:50" x14ac:dyDescent="0.25">
      <c r="A1984" s="865"/>
      <c r="D1984" s="865"/>
      <c r="AS1984" s="865"/>
      <c r="AT1984" s="865"/>
      <c r="AU1984" s="865"/>
      <c r="AX1984" s="865"/>
    </row>
    <row r="1985" spans="1:50" x14ac:dyDescent="0.25">
      <c r="A1985" s="865"/>
      <c r="D1985" s="865"/>
      <c r="AS1985" s="865"/>
      <c r="AT1985" s="865"/>
      <c r="AU1985" s="865"/>
      <c r="AX1985" s="865"/>
    </row>
    <row r="1986" spans="1:50" x14ac:dyDescent="0.25">
      <c r="A1986" s="865"/>
      <c r="D1986" s="865"/>
      <c r="AS1986" s="865"/>
      <c r="AT1986" s="865"/>
      <c r="AU1986" s="865"/>
      <c r="AX1986" s="865"/>
    </row>
    <row r="1987" spans="1:50" x14ac:dyDescent="0.25">
      <c r="A1987" s="865"/>
      <c r="D1987" s="865"/>
      <c r="AS1987" s="865"/>
      <c r="AT1987" s="865"/>
      <c r="AU1987" s="865"/>
      <c r="AX1987" s="865"/>
    </row>
    <row r="1988" spans="1:50" x14ac:dyDescent="0.25">
      <c r="A1988" s="865"/>
      <c r="D1988" s="865"/>
      <c r="AS1988" s="865"/>
      <c r="AT1988" s="865"/>
      <c r="AU1988" s="865"/>
      <c r="AX1988" s="865"/>
    </row>
    <row r="1989" spans="1:50" x14ac:dyDescent="0.25">
      <c r="A1989" s="865"/>
      <c r="D1989" s="865"/>
      <c r="AS1989" s="865"/>
      <c r="AT1989" s="865"/>
      <c r="AU1989" s="865"/>
      <c r="AX1989" s="865"/>
    </row>
    <row r="1990" spans="1:50" x14ac:dyDescent="0.25">
      <c r="A1990" s="865"/>
      <c r="D1990" s="865"/>
      <c r="AS1990" s="865"/>
      <c r="AT1990" s="865"/>
      <c r="AU1990" s="865"/>
      <c r="AX1990" s="865"/>
    </row>
    <row r="1991" spans="1:50" x14ac:dyDescent="0.25">
      <c r="A1991" s="865"/>
      <c r="D1991" s="865"/>
      <c r="AS1991" s="865"/>
      <c r="AT1991" s="865"/>
      <c r="AU1991" s="865"/>
      <c r="AX1991" s="865"/>
    </row>
    <row r="1992" spans="1:50" x14ac:dyDescent="0.25">
      <c r="A1992" s="865"/>
      <c r="D1992" s="865"/>
      <c r="AS1992" s="865"/>
      <c r="AT1992" s="865"/>
      <c r="AU1992" s="865"/>
      <c r="AX1992" s="865"/>
    </row>
    <row r="1993" spans="1:50" x14ac:dyDescent="0.25">
      <c r="A1993" s="865"/>
      <c r="D1993" s="865"/>
      <c r="AS1993" s="865"/>
      <c r="AT1993" s="865"/>
      <c r="AU1993" s="865"/>
      <c r="AX1993" s="865"/>
    </row>
    <row r="1994" spans="1:50" x14ac:dyDescent="0.25">
      <c r="A1994" s="865"/>
      <c r="D1994" s="865"/>
      <c r="AS1994" s="865"/>
      <c r="AT1994" s="865"/>
      <c r="AU1994" s="865"/>
      <c r="AX1994" s="865"/>
    </row>
    <row r="1995" spans="1:50" x14ac:dyDescent="0.25">
      <c r="A1995" s="865"/>
      <c r="D1995" s="865"/>
      <c r="AS1995" s="865"/>
      <c r="AT1995" s="865"/>
      <c r="AU1995" s="865"/>
      <c r="AX1995" s="865"/>
    </row>
    <row r="1996" spans="1:50" x14ac:dyDescent="0.25">
      <c r="A1996" s="865"/>
      <c r="D1996" s="865"/>
      <c r="AS1996" s="865"/>
      <c r="AT1996" s="865"/>
      <c r="AU1996" s="865"/>
      <c r="AX1996" s="865"/>
    </row>
    <row r="1997" spans="1:50" x14ac:dyDescent="0.25">
      <c r="A1997" s="865"/>
      <c r="D1997" s="865"/>
      <c r="AS1997" s="865"/>
      <c r="AT1997" s="865"/>
      <c r="AU1997" s="865"/>
      <c r="AX1997" s="865"/>
    </row>
    <row r="1998" spans="1:50" x14ac:dyDescent="0.25">
      <c r="A1998" s="865"/>
      <c r="D1998" s="865"/>
      <c r="AS1998" s="865"/>
      <c r="AT1998" s="865"/>
      <c r="AU1998" s="865"/>
      <c r="AX1998" s="865"/>
    </row>
    <row r="1999" spans="1:50" x14ac:dyDescent="0.25">
      <c r="A1999" s="865"/>
      <c r="D1999" s="865"/>
      <c r="AS1999" s="865"/>
      <c r="AT1999" s="865"/>
      <c r="AU1999" s="865"/>
      <c r="AX1999" s="865"/>
    </row>
    <row r="2000" spans="1:50" x14ac:dyDescent="0.25">
      <c r="A2000" s="865"/>
      <c r="D2000" s="865"/>
      <c r="AS2000" s="865"/>
      <c r="AT2000" s="865"/>
      <c r="AU2000" s="865"/>
      <c r="AX2000" s="865"/>
    </row>
    <row r="2001" spans="1:50" x14ac:dyDescent="0.25">
      <c r="A2001" s="865"/>
      <c r="D2001" s="865"/>
      <c r="AS2001" s="865"/>
      <c r="AT2001" s="865"/>
      <c r="AU2001" s="865"/>
      <c r="AX2001" s="865"/>
    </row>
    <row r="2002" spans="1:50" x14ac:dyDescent="0.25">
      <c r="A2002" s="865"/>
      <c r="D2002" s="865"/>
      <c r="AS2002" s="865"/>
      <c r="AT2002" s="865"/>
      <c r="AU2002" s="865"/>
      <c r="AX2002" s="865"/>
    </row>
    <row r="2003" spans="1:50" x14ac:dyDescent="0.25">
      <c r="A2003" s="865"/>
      <c r="D2003" s="865"/>
      <c r="AS2003" s="865"/>
      <c r="AT2003" s="865"/>
      <c r="AU2003" s="865"/>
      <c r="AX2003" s="865"/>
    </row>
    <row r="2004" spans="1:50" x14ac:dyDescent="0.25">
      <c r="A2004" s="865"/>
      <c r="D2004" s="865"/>
      <c r="AS2004" s="865"/>
      <c r="AT2004" s="865"/>
      <c r="AU2004" s="865"/>
      <c r="AX2004" s="865"/>
    </row>
    <row r="2005" spans="1:50" x14ac:dyDescent="0.25">
      <c r="A2005" s="865"/>
      <c r="D2005" s="865"/>
      <c r="AS2005" s="865"/>
      <c r="AT2005" s="865"/>
      <c r="AU2005" s="865"/>
      <c r="AX2005" s="865"/>
    </row>
    <row r="2006" spans="1:50" x14ac:dyDescent="0.25">
      <c r="A2006" s="865"/>
      <c r="D2006" s="865"/>
      <c r="AS2006" s="865"/>
      <c r="AT2006" s="865"/>
      <c r="AU2006" s="865"/>
      <c r="AX2006" s="865"/>
    </row>
    <row r="2007" spans="1:50" x14ac:dyDescent="0.25">
      <c r="A2007" s="865"/>
      <c r="D2007" s="865"/>
      <c r="AS2007" s="865"/>
      <c r="AT2007" s="865"/>
      <c r="AU2007" s="865"/>
      <c r="AX2007" s="865"/>
    </row>
    <row r="2008" spans="1:50" x14ac:dyDescent="0.25">
      <c r="A2008" s="865"/>
      <c r="D2008" s="865"/>
      <c r="AS2008" s="865"/>
      <c r="AT2008" s="865"/>
      <c r="AU2008" s="865"/>
      <c r="AX2008" s="865"/>
    </row>
    <row r="2009" spans="1:50" x14ac:dyDescent="0.25">
      <c r="A2009" s="865"/>
      <c r="D2009" s="865"/>
      <c r="AS2009" s="865"/>
      <c r="AT2009" s="865"/>
      <c r="AU2009" s="865"/>
      <c r="AX2009" s="865"/>
    </row>
    <row r="2010" spans="1:50" x14ac:dyDescent="0.25">
      <c r="A2010" s="865"/>
      <c r="D2010" s="865"/>
      <c r="AS2010" s="865"/>
      <c r="AT2010" s="865"/>
      <c r="AU2010" s="865"/>
      <c r="AX2010" s="865"/>
    </row>
    <row r="2011" spans="1:50" x14ac:dyDescent="0.25">
      <c r="A2011" s="865"/>
      <c r="D2011" s="865"/>
      <c r="AS2011" s="865"/>
      <c r="AT2011" s="865"/>
      <c r="AU2011" s="865"/>
      <c r="AX2011" s="865"/>
    </row>
    <row r="2012" spans="1:50" x14ac:dyDescent="0.25">
      <c r="A2012" s="865"/>
      <c r="D2012" s="865"/>
      <c r="AS2012" s="865"/>
      <c r="AT2012" s="865"/>
      <c r="AU2012" s="865"/>
      <c r="AX2012" s="865"/>
    </row>
    <row r="2013" spans="1:50" x14ac:dyDescent="0.25">
      <c r="A2013" s="865"/>
      <c r="D2013" s="865"/>
      <c r="AS2013" s="865"/>
      <c r="AT2013" s="865"/>
      <c r="AU2013" s="865"/>
      <c r="AX2013" s="865"/>
    </row>
    <row r="2014" spans="1:50" x14ac:dyDescent="0.25">
      <c r="A2014" s="865"/>
      <c r="D2014" s="865"/>
      <c r="AS2014" s="865"/>
      <c r="AT2014" s="865"/>
      <c r="AU2014" s="865"/>
      <c r="AX2014" s="865"/>
    </row>
    <row r="2015" spans="1:50" x14ac:dyDescent="0.25">
      <c r="A2015" s="865"/>
      <c r="D2015" s="865"/>
      <c r="AS2015" s="865"/>
      <c r="AT2015" s="865"/>
      <c r="AU2015" s="865"/>
      <c r="AX2015" s="865"/>
    </row>
    <row r="2016" spans="1:50" x14ac:dyDescent="0.25">
      <c r="A2016" s="865"/>
      <c r="D2016" s="865"/>
      <c r="AS2016" s="865"/>
      <c r="AT2016" s="865"/>
      <c r="AU2016" s="865"/>
      <c r="AX2016" s="865"/>
    </row>
    <row r="2017" spans="1:50" x14ac:dyDescent="0.25">
      <c r="A2017" s="865"/>
      <c r="D2017" s="865"/>
      <c r="AS2017" s="865"/>
      <c r="AT2017" s="865"/>
      <c r="AU2017" s="865"/>
      <c r="AX2017" s="865"/>
    </row>
    <row r="2018" spans="1:50" x14ac:dyDescent="0.25">
      <c r="A2018" s="865"/>
      <c r="D2018" s="865"/>
      <c r="AS2018" s="865"/>
      <c r="AT2018" s="865"/>
      <c r="AU2018" s="865"/>
      <c r="AX2018" s="865"/>
    </row>
    <row r="2019" spans="1:50" x14ac:dyDescent="0.25">
      <c r="A2019" s="865"/>
      <c r="D2019" s="865"/>
      <c r="AS2019" s="865"/>
      <c r="AT2019" s="865"/>
      <c r="AU2019" s="865"/>
      <c r="AX2019" s="865"/>
    </row>
    <row r="2020" spans="1:50" x14ac:dyDescent="0.25">
      <c r="A2020" s="865"/>
      <c r="D2020" s="865"/>
      <c r="AS2020" s="865"/>
      <c r="AT2020" s="865"/>
      <c r="AU2020" s="865"/>
      <c r="AX2020" s="865"/>
    </row>
    <row r="2021" spans="1:50" x14ac:dyDescent="0.25">
      <c r="A2021" s="865"/>
      <c r="D2021" s="865"/>
      <c r="AS2021" s="865"/>
      <c r="AT2021" s="865"/>
      <c r="AU2021" s="865"/>
      <c r="AX2021" s="865"/>
    </row>
    <row r="2022" spans="1:50" x14ac:dyDescent="0.25">
      <c r="A2022" s="865"/>
      <c r="D2022" s="865"/>
      <c r="AS2022" s="865"/>
      <c r="AT2022" s="865"/>
      <c r="AU2022" s="865"/>
      <c r="AX2022" s="865"/>
    </row>
    <row r="2023" spans="1:50" x14ac:dyDescent="0.25">
      <c r="A2023" s="865"/>
      <c r="D2023" s="865"/>
      <c r="AS2023" s="865"/>
      <c r="AT2023" s="865"/>
      <c r="AU2023" s="865"/>
      <c r="AX2023" s="865"/>
    </row>
    <row r="2024" spans="1:50" x14ac:dyDescent="0.25">
      <c r="A2024" s="865"/>
      <c r="D2024" s="865"/>
      <c r="AS2024" s="865"/>
      <c r="AT2024" s="865"/>
      <c r="AU2024" s="865"/>
      <c r="AX2024" s="865"/>
    </row>
    <row r="2025" spans="1:50" x14ac:dyDescent="0.25">
      <c r="A2025" s="865"/>
      <c r="D2025" s="865"/>
      <c r="AS2025" s="865"/>
      <c r="AT2025" s="865"/>
      <c r="AU2025" s="865"/>
      <c r="AX2025" s="865"/>
    </row>
    <row r="2026" spans="1:50" x14ac:dyDescent="0.25">
      <c r="A2026" s="865"/>
      <c r="D2026" s="865"/>
      <c r="AS2026" s="865"/>
      <c r="AT2026" s="865"/>
      <c r="AU2026" s="865"/>
      <c r="AX2026" s="865"/>
    </row>
    <row r="2027" spans="1:50" x14ac:dyDescent="0.25">
      <c r="A2027" s="865"/>
      <c r="D2027" s="865"/>
      <c r="AS2027" s="865"/>
      <c r="AT2027" s="865"/>
      <c r="AU2027" s="865"/>
      <c r="AX2027" s="865"/>
    </row>
    <row r="2028" spans="1:50" x14ac:dyDescent="0.25">
      <c r="A2028" s="865"/>
      <c r="D2028" s="865"/>
      <c r="AS2028" s="865"/>
      <c r="AT2028" s="865"/>
      <c r="AU2028" s="865"/>
      <c r="AX2028" s="865"/>
    </row>
    <row r="2029" spans="1:50" x14ac:dyDescent="0.25">
      <c r="A2029" s="865"/>
      <c r="D2029" s="865"/>
      <c r="AS2029" s="865"/>
      <c r="AT2029" s="865"/>
      <c r="AU2029" s="865"/>
      <c r="AX2029" s="865"/>
    </row>
    <row r="2030" spans="1:50" x14ac:dyDescent="0.25">
      <c r="A2030" s="865"/>
      <c r="D2030" s="865"/>
      <c r="AS2030" s="865"/>
      <c r="AT2030" s="865"/>
      <c r="AU2030" s="865"/>
      <c r="AX2030" s="865"/>
    </row>
    <row r="2031" spans="1:50" x14ac:dyDescent="0.25">
      <c r="A2031" s="865"/>
      <c r="D2031" s="865"/>
      <c r="AS2031" s="865"/>
      <c r="AT2031" s="865"/>
      <c r="AU2031" s="865"/>
      <c r="AX2031" s="865"/>
    </row>
    <row r="2032" spans="1:50" x14ac:dyDescent="0.25">
      <c r="A2032" s="865"/>
      <c r="D2032" s="865"/>
      <c r="AS2032" s="865"/>
      <c r="AT2032" s="865"/>
      <c r="AU2032" s="865"/>
      <c r="AX2032" s="865"/>
    </row>
    <row r="2033" spans="1:50" x14ac:dyDescent="0.25">
      <c r="A2033" s="865"/>
      <c r="D2033" s="865"/>
      <c r="AS2033" s="865"/>
      <c r="AT2033" s="865"/>
      <c r="AU2033" s="865"/>
      <c r="AX2033" s="865"/>
    </row>
    <row r="2034" spans="1:50" x14ac:dyDescent="0.25">
      <c r="A2034" s="865"/>
      <c r="D2034" s="865"/>
      <c r="AS2034" s="865"/>
      <c r="AT2034" s="865"/>
      <c r="AU2034" s="865"/>
      <c r="AX2034" s="865"/>
    </row>
    <row r="2035" spans="1:50" x14ac:dyDescent="0.25">
      <c r="A2035" s="865"/>
      <c r="D2035" s="865"/>
      <c r="AS2035" s="865"/>
      <c r="AT2035" s="865"/>
      <c r="AU2035" s="865"/>
      <c r="AX2035" s="865"/>
    </row>
    <row r="2036" spans="1:50" x14ac:dyDescent="0.25">
      <c r="A2036" s="865"/>
      <c r="D2036" s="865"/>
      <c r="AS2036" s="865"/>
      <c r="AT2036" s="865"/>
      <c r="AU2036" s="865"/>
      <c r="AX2036" s="865"/>
    </row>
    <row r="2037" spans="1:50" x14ac:dyDescent="0.25">
      <c r="A2037" s="865"/>
      <c r="D2037" s="865"/>
      <c r="AS2037" s="865"/>
      <c r="AT2037" s="865"/>
      <c r="AU2037" s="865"/>
      <c r="AX2037" s="865"/>
    </row>
    <row r="2038" spans="1:50" x14ac:dyDescent="0.25">
      <c r="A2038" s="865"/>
      <c r="D2038" s="865"/>
      <c r="AS2038" s="865"/>
      <c r="AT2038" s="865"/>
      <c r="AU2038" s="865"/>
      <c r="AX2038" s="865"/>
    </row>
    <row r="2039" spans="1:50" x14ac:dyDescent="0.25">
      <c r="A2039" s="865"/>
      <c r="D2039" s="865"/>
      <c r="AS2039" s="865"/>
      <c r="AT2039" s="865"/>
      <c r="AU2039" s="865"/>
      <c r="AX2039" s="865"/>
    </row>
    <row r="2040" spans="1:50" x14ac:dyDescent="0.25">
      <c r="A2040" s="865"/>
      <c r="D2040" s="865"/>
      <c r="AS2040" s="865"/>
      <c r="AT2040" s="865"/>
      <c r="AU2040" s="865"/>
      <c r="AX2040" s="865"/>
    </row>
    <row r="2041" spans="1:50" x14ac:dyDescent="0.25">
      <c r="A2041" s="865"/>
      <c r="D2041" s="865"/>
      <c r="AS2041" s="865"/>
      <c r="AT2041" s="865"/>
      <c r="AU2041" s="865"/>
      <c r="AX2041" s="865"/>
    </row>
    <row r="2042" spans="1:50" x14ac:dyDescent="0.25">
      <c r="A2042" s="865"/>
      <c r="D2042" s="865"/>
      <c r="AS2042" s="865"/>
      <c r="AT2042" s="865"/>
      <c r="AU2042" s="865"/>
      <c r="AX2042" s="865"/>
    </row>
    <row r="2043" spans="1:50" x14ac:dyDescent="0.25">
      <c r="A2043" s="865"/>
      <c r="D2043" s="865"/>
      <c r="AS2043" s="865"/>
      <c r="AT2043" s="865"/>
      <c r="AU2043" s="865"/>
      <c r="AX2043" s="865"/>
    </row>
    <row r="2044" spans="1:50" x14ac:dyDescent="0.25">
      <c r="A2044" s="865"/>
      <c r="D2044" s="865"/>
      <c r="AS2044" s="865"/>
      <c r="AT2044" s="865"/>
      <c r="AU2044" s="865"/>
      <c r="AX2044" s="865"/>
    </row>
    <row r="2045" spans="1:50" x14ac:dyDescent="0.25">
      <c r="A2045" s="865"/>
      <c r="D2045" s="865"/>
      <c r="AS2045" s="865"/>
      <c r="AT2045" s="865"/>
      <c r="AU2045" s="865"/>
      <c r="AX2045" s="865"/>
    </row>
    <row r="2046" spans="1:50" x14ac:dyDescent="0.25">
      <c r="A2046" s="865"/>
      <c r="D2046" s="865"/>
      <c r="AS2046" s="865"/>
      <c r="AT2046" s="865"/>
      <c r="AU2046" s="865"/>
      <c r="AX2046" s="865"/>
    </row>
    <row r="2047" spans="1:50" x14ac:dyDescent="0.25">
      <c r="A2047" s="865"/>
      <c r="D2047" s="865"/>
      <c r="AS2047" s="865"/>
      <c r="AT2047" s="865"/>
      <c r="AU2047" s="865"/>
      <c r="AX2047" s="865"/>
    </row>
    <row r="2048" spans="1:50" x14ac:dyDescent="0.25">
      <c r="A2048" s="865"/>
      <c r="D2048" s="865"/>
      <c r="AS2048" s="865"/>
      <c r="AT2048" s="865"/>
      <c r="AU2048" s="865"/>
      <c r="AX2048" s="865"/>
    </row>
    <row r="2049" spans="1:50" x14ac:dyDescent="0.25">
      <c r="A2049" s="865"/>
      <c r="D2049" s="865"/>
      <c r="AS2049" s="865"/>
      <c r="AT2049" s="865"/>
      <c r="AU2049" s="865"/>
      <c r="AX2049" s="865"/>
    </row>
    <row r="2050" spans="1:50" x14ac:dyDescent="0.25">
      <c r="A2050" s="865"/>
      <c r="D2050" s="865"/>
      <c r="AS2050" s="865"/>
      <c r="AT2050" s="865"/>
      <c r="AU2050" s="865"/>
      <c r="AX2050" s="865"/>
    </row>
    <row r="2051" spans="1:50" x14ac:dyDescent="0.25">
      <c r="A2051" s="865"/>
      <c r="D2051" s="865"/>
      <c r="AS2051" s="865"/>
      <c r="AT2051" s="865"/>
      <c r="AU2051" s="865"/>
      <c r="AX2051" s="865"/>
    </row>
    <row r="2052" spans="1:50" x14ac:dyDescent="0.25">
      <c r="A2052" s="865"/>
      <c r="D2052" s="865"/>
      <c r="AS2052" s="865"/>
      <c r="AT2052" s="865"/>
      <c r="AU2052" s="865"/>
      <c r="AX2052" s="865"/>
    </row>
    <row r="2053" spans="1:50" x14ac:dyDescent="0.25">
      <c r="A2053" s="865"/>
      <c r="D2053" s="865"/>
      <c r="AS2053" s="865"/>
      <c r="AT2053" s="865"/>
      <c r="AU2053" s="865"/>
      <c r="AX2053" s="865"/>
    </row>
    <row r="2054" spans="1:50" x14ac:dyDescent="0.25">
      <c r="A2054" s="865"/>
      <c r="D2054" s="865"/>
      <c r="AS2054" s="865"/>
      <c r="AT2054" s="865"/>
      <c r="AU2054" s="865"/>
      <c r="AX2054" s="865"/>
    </row>
    <row r="2055" spans="1:50" x14ac:dyDescent="0.25">
      <c r="A2055" s="865"/>
      <c r="D2055" s="865"/>
      <c r="AS2055" s="865"/>
      <c r="AT2055" s="865"/>
      <c r="AU2055" s="865"/>
      <c r="AX2055" s="865"/>
    </row>
    <row r="2056" spans="1:50" x14ac:dyDescent="0.25">
      <c r="A2056" s="865"/>
      <c r="D2056" s="865"/>
      <c r="AS2056" s="865"/>
      <c r="AT2056" s="865"/>
      <c r="AU2056" s="865"/>
      <c r="AX2056" s="865"/>
    </row>
    <row r="2057" spans="1:50" x14ac:dyDescent="0.25">
      <c r="A2057" s="865"/>
      <c r="D2057" s="865"/>
      <c r="AS2057" s="865"/>
      <c r="AT2057" s="865"/>
      <c r="AU2057" s="865"/>
      <c r="AX2057" s="865"/>
    </row>
    <row r="2058" spans="1:50" x14ac:dyDescent="0.25">
      <c r="A2058" s="865"/>
      <c r="D2058" s="865"/>
      <c r="AS2058" s="865"/>
      <c r="AT2058" s="865"/>
      <c r="AU2058" s="865"/>
      <c r="AX2058" s="865"/>
    </row>
    <row r="2059" spans="1:50" x14ac:dyDescent="0.25">
      <c r="A2059" s="865"/>
      <c r="D2059" s="865"/>
      <c r="AS2059" s="865"/>
      <c r="AT2059" s="865"/>
      <c r="AU2059" s="865"/>
      <c r="AX2059" s="865"/>
    </row>
    <row r="2060" spans="1:50" x14ac:dyDescent="0.25">
      <c r="A2060" s="865"/>
      <c r="D2060" s="865"/>
      <c r="AS2060" s="865"/>
      <c r="AT2060" s="865"/>
      <c r="AU2060" s="865"/>
      <c r="AX2060" s="865"/>
    </row>
    <row r="2061" spans="1:50" x14ac:dyDescent="0.25">
      <c r="A2061" s="865"/>
      <c r="D2061" s="865"/>
      <c r="AS2061" s="865"/>
      <c r="AT2061" s="865"/>
      <c r="AU2061" s="865"/>
      <c r="AX2061" s="865"/>
    </row>
    <row r="2062" spans="1:50" x14ac:dyDescent="0.25">
      <c r="A2062" s="865"/>
      <c r="D2062" s="865"/>
      <c r="AS2062" s="865"/>
      <c r="AT2062" s="865"/>
      <c r="AU2062" s="865"/>
      <c r="AX2062" s="865"/>
    </row>
    <row r="2063" spans="1:50" x14ac:dyDescent="0.25">
      <c r="A2063" s="865"/>
      <c r="D2063" s="865"/>
      <c r="AS2063" s="865"/>
      <c r="AT2063" s="865"/>
      <c r="AU2063" s="865"/>
      <c r="AX2063" s="865"/>
    </row>
    <row r="2064" spans="1:50" x14ac:dyDescent="0.25">
      <c r="A2064" s="865"/>
      <c r="D2064" s="865"/>
      <c r="AS2064" s="865"/>
      <c r="AT2064" s="865"/>
      <c r="AU2064" s="865"/>
      <c r="AX2064" s="865"/>
    </row>
    <row r="2065" spans="1:50" x14ac:dyDescent="0.25">
      <c r="A2065" s="865"/>
      <c r="D2065" s="865"/>
      <c r="AS2065" s="865"/>
      <c r="AT2065" s="865"/>
      <c r="AU2065" s="865"/>
      <c r="AX2065" s="865"/>
    </row>
    <row r="2066" spans="1:50" x14ac:dyDescent="0.25">
      <c r="A2066" s="865"/>
      <c r="D2066" s="865"/>
      <c r="AS2066" s="865"/>
      <c r="AT2066" s="865"/>
      <c r="AU2066" s="865"/>
      <c r="AX2066" s="865"/>
    </row>
    <row r="2067" spans="1:50" x14ac:dyDescent="0.25">
      <c r="A2067" s="865"/>
      <c r="D2067" s="865"/>
      <c r="AS2067" s="865"/>
      <c r="AT2067" s="865"/>
      <c r="AU2067" s="865"/>
      <c r="AX2067" s="865"/>
    </row>
    <row r="2068" spans="1:50" x14ac:dyDescent="0.25">
      <c r="A2068" s="865"/>
      <c r="D2068" s="865"/>
      <c r="AS2068" s="865"/>
      <c r="AT2068" s="865"/>
      <c r="AU2068" s="865"/>
      <c r="AX2068" s="865"/>
    </row>
    <row r="2069" spans="1:50" x14ac:dyDescent="0.25">
      <c r="A2069" s="865"/>
      <c r="D2069" s="865"/>
      <c r="AS2069" s="865"/>
      <c r="AT2069" s="865"/>
      <c r="AU2069" s="865"/>
      <c r="AX2069" s="865"/>
    </row>
    <row r="2070" spans="1:50" x14ac:dyDescent="0.25">
      <c r="A2070" s="865"/>
      <c r="D2070" s="865"/>
      <c r="AS2070" s="865"/>
      <c r="AT2070" s="865"/>
      <c r="AU2070" s="865"/>
      <c r="AX2070" s="865"/>
    </row>
    <row r="2071" spans="1:50" x14ac:dyDescent="0.25">
      <c r="A2071" s="865"/>
      <c r="D2071" s="865"/>
      <c r="AS2071" s="865"/>
      <c r="AT2071" s="865"/>
      <c r="AU2071" s="865"/>
      <c r="AX2071" s="865"/>
    </row>
    <row r="2072" spans="1:50" x14ac:dyDescent="0.25">
      <c r="A2072" s="865"/>
      <c r="D2072" s="865"/>
      <c r="AS2072" s="865"/>
      <c r="AT2072" s="865"/>
      <c r="AU2072" s="865"/>
      <c r="AX2072" s="865"/>
    </row>
    <row r="2073" spans="1:50" x14ac:dyDescent="0.25">
      <c r="A2073" s="865"/>
      <c r="D2073" s="865"/>
      <c r="AS2073" s="865"/>
      <c r="AT2073" s="865"/>
      <c r="AU2073" s="865"/>
      <c r="AX2073" s="865"/>
    </row>
    <row r="2074" spans="1:50" x14ac:dyDescent="0.25">
      <c r="A2074" s="865"/>
      <c r="D2074" s="865"/>
      <c r="AS2074" s="865"/>
      <c r="AT2074" s="865"/>
      <c r="AU2074" s="865"/>
      <c r="AX2074" s="865"/>
    </row>
    <row r="2075" spans="1:50" x14ac:dyDescent="0.25">
      <c r="A2075" s="865"/>
      <c r="D2075" s="865"/>
      <c r="AS2075" s="865"/>
      <c r="AT2075" s="865"/>
      <c r="AU2075" s="865"/>
      <c r="AX2075" s="865"/>
    </row>
    <row r="2076" spans="1:50" x14ac:dyDescent="0.25">
      <c r="A2076" s="865"/>
      <c r="D2076" s="865"/>
      <c r="AS2076" s="865"/>
      <c r="AT2076" s="865"/>
      <c r="AU2076" s="865"/>
      <c r="AX2076" s="865"/>
    </row>
    <row r="2077" spans="1:50" x14ac:dyDescent="0.25">
      <c r="A2077" s="865"/>
      <c r="D2077" s="865"/>
      <c r="AS2077" s="865"/>
      <c r="AT2077" s="865"/>
      <c r="AU2077" s="865"/>
      <c r="AX2077" s="865"/>
    </row>
    <row r="2078" spans="1:50" x14ac:dyDescent="0.25">
      <c r="A2078" s="865"/>
      <c r="D2078" s="865"/>
      <c r="AS2078" s="865"/>
      <c r="AT2078" s="865"/>
      <c r="AU2078" s="865"/>
      <c r="AX2078" s="865"/>
    </row>
    <row r="2079" spans="1:50" x14ac:dyDescent="0.25">
      <c r="A2079" s="865"/>
      <c r="D2079" s="865"/>
      <c r="AS2079" s="865"/>
      <c r="AT2079" s="865"/>
      <c r="AU2079" s="865"/>
      <c r="AX2079" s="865"/>
    </row>
    <row r="2080" spans="1:50" x14ac:dyDescent="0.25">
      <c r="A2080" s="865"/>
      <c r="D2080" s="865"/>
      <c r="AS2080" s="865"/>
      <c r="AT2080" s="865"/>
      <c r="AU2080" s="865"/>
      <c r="AX2080" s="865"/>
    </row>
    <row r="2081" spans="1:50" x14ac:dyDescent="0.25">
      <c r="A2081" s="865"/>
      <c r="D2081" s="865"/>
      <c r="AS2081" s="865"/>
      <c r="AT2081" s="865"/>
      <c r="AU2081" s="865"/>
      <c r="AX2081" s="865"/>
    </row>
    <row r="2082" spans="1:50" x14ac:dyDescent="0.25">
      <c r="A2082" s="865"/>
      <c r="D2082" s="865"/>
      <c r="AS2082" s="865"/>
      <c r="AT2082" s="865"/>
      <c r="AU2082" s="865"/>
      <c r="AX2082" s="865"/>
    </row>
    <row r="2083" spans="1:50" x14ac:dyDescent="0.25">
      <c r="A2083" s="865"/>
      <c r="D2083" s="865"/>
      <c r="AS2083" s="865"/>
      <c r="AT2083" s="865"/>
      <c r="AU2083" s="865"/>
      <c r="AX2083" s="865"/>
    </row>
    <row r="2084" spans="1:50" x14ac:dyDescent="0.25">
      <c r="A2084" s="865"/>
      <c r="D2084" s="865"/>
      <c r="AS2084" s="865"/>
      <c r="AT2084" s="865"/>
      <c r="AU2084" s="865"/>
      <c r="AX2084" s="865"/>
    </row>
    <row r="2085" spans="1:50" x14ac:dyDescent="0.25">
      <c r="A2085" s="865"/>
      <c r="D2085" s="865"/>
      <c r="AS2085" s="865"/>
      <c r="AT2085" s="865"/>
      <c r="AU2085" s="865"/>
      <c r="AX2085" s="865"/>
    </row>
    <row r="2086" spans="1:50" x14ac:dyDescent="0.25">
      <c r="A2086" s="865"/>
      <c r="D2086" s="865"/>
      <c r="AS2086" s="865"/>
      <c r="AT2086" s="865"/>
      <c r="AU2086" s="865"/>
      <c r="AX2086" s="865"/>
    </row>
    <row r="2087" spans="1:50" x14ac:dyDescent="0.25">
      <c r="A2087" s="865"/>
      <c r="D2087" s="865"/>
      <c r="AS2087" s="865"/>
      <c r="AT2087" s="865"/>
      <c r="AU2087" s="865"/>
      <c r="AX2087" s="865"/>
    </row>
    <row r="2088" spans="1:50" x14ac:dyDescent="0.25">
      <c r="A2088" s="865"/>
      <c r="D2088" s="865"/>
      <c r="AS2088" s="865"/>
      <c r="AT2088" s="865"/>
      <c r="AU2088" s="865"/>
      <c r="AX2088" s="865"/>
    </row>
    <row r="2089" spans="1:50" x14ac:dyDescent="0.25">
      <c r="A2089" s="865"/>
      <c r="D2089" s="865"/>
      <c r="AS2089" s="865"/>
      <c r="AT2089" s="865"/>
      <c r="AU2089" s="865"/>
      <c r="AX2089" s="865"/>
    </row>
    <row r="2090" spans="1:50" x14ac:dyDescent="0.25">
      <c r="A2090" s="865"/>
      <c r="D2090" s="865"/>
      <c r="AS2090" s="865"/>
      <c r="AT2090" s="865"/>
      <c r="AU2090" s="865"/>
      <c r="AX2090" s="865"/>
    </row>
    <row r="2091" spans="1:50" x14ac:dyDescent="0.25">
      <c r="A2091" s="865"/>
      <c r="D2091" s="865"/>
      <c r="AS2091" s="865"/>
      <c r="AT2091" s="865"/>
      <c r="AU2091" s="865"/>
      <c r="AX2091" s="865"/>
    </row>
    <row r="2092" spans="1:50" x14ac:dyDescent="0.25">
      <c r="A2092" s="865"/>
      <c r="D2092" s="865"/>
      <c r="AS2092" s="865"/>
      <c r="AT2092" s="865"/>
      <c r="AU2092" s="865"/>
      <c r="AX2092" s="865"/>
    </row>
    <row r="2093" spans="1:50" x14ac:dyDescent="0.25">
      <c r="A2093" s="865"/>
      <c r="D2093" s="865"/>
      <c r="AS2093" s="865"/>
      <c r="AT2093" s="865"/>
      <c r="AU2093" s="865"/>
      <c r="AX2093" s="865"/>
    </row>
    <row r="2094" spans="1:50" x14ac:dyDescent="0.25">
      <c r="A2094" s="865"/>
      <c r="D2094" s="865"/>
      <c r="AS2094" s="865"/>
      <c r="AT2094" s="865"/>
      <c r="AU2094" s="865"/>
      <c r="AX2094" s="865"/>
    </row>
    <row r="2095" spans="1:50" x14ac:dyDescent="0.25">
      <c r="A2095" s="865"/>
      <c r="D2095" s="865"/>
      <c r="AS2095" s="865"/>
      <c r="AT2095" s="865"/>
      <c r="AU2095" s="865"/>
      <c r="AX2095" s="865"/>
    </row>
    <row r="2096" spans="1:50" x14ac:dyDescent="0.25">
      <c r="A2096" s="865"/>
      <c r="D2096" s="865"/>
      <c r="AS2096" s="865"/>
      <c r="AT2096" s="865"/>
      <c r="AU2096" s="865"/>
      <c r="AX2096" s="865"/>
    </row>
    <row r="2097" spans="1:50" x14ac:dyDescent="0.25">
      <c r="A2097" s="865"/>
      <c r="D2097" s="865"/>
      <c r="AS2097" s="865"/>
      <c r="AT2097" s="865"/>
      <c r="AU2097" s="865"/>
      <c r="AX2097" s="865"/>
    </row>
    <row r="2098" spans="1:50" x14ac:dyDescent="0.25">
      <c r="A2098" s="865"/>
      <c r="D2098" s="865"/>
      <c r="AS2098" s="865"/>
      <c r="AT2098" s="865"/>
      <c r="AU2098" s="865"/>
      <c r="AX2098" s="865"/>
    </row>
    <row r="2099" spans="1:50" x14ac:dyDescent="0.25">
      <c r="A2099" s="865"/>
      <c r="D2099" s="865"/>
      <c r="AS2099" s="865"/>
      <c r="AT2099" s="865"/>
      <c r="AU2099" s="865"/>
      <c r="AX2099" s="865"/>
    </row>
    <row r="2100" spans="1:50" x14ac:dyDescent="0.25">
      <c r="A2100" s="865"/>
      <c r="D2100" s="865"/>
      <c r="AS2100" s="865"/>
      <c r="AT2100" s="865"/>
      <c r="AU2100" s="865"/>
      <c r="AX2100" s="865"/>
    </row>
    <row r="2101" spans="1:50" x14ac:dyDescent="0.25">
      <c r="A2101" s="865"/>
      <c r="D2101" s="865"/>
      <c r="AS2101" s="865"/>
      <c r="AT2101" s="865"/>
      <c r="AU2101" s="865"/>
      <c r="AX2101" s="865"/>
    </row>
    <row r="2102" spans="1:50" x14ac:dyDescent="0.25">
      <c r="A2102" s="865"/>
      <c r="D2102" s="865"/>
      <c r="AS2102" s="865"/>
      <c r="AT2102" s="865"/>
      <c r="AU2102" s="865"/>
      <c r="AX2102" s="865"/>
    </row>
    <row r="2103" spans="1:50" x14ac:dyDescent="0.25">
      <c r="A2103" s="865"/>
      <c r="D2103" s="865"/>
      <c r="AS2103" s="865"/>
      <c r="AT2103" s="865"/>
      <c r="AU2103" s="865"/>
      <c r="AX2103" s="865"/>
    </row>
    <row r="2104" spans="1:50" x14ac:dyDescent="0.25">
      <c r="A2104" s="865"/>
      <c r="D2104" s="865"/>
      <c r="AS2104" s="865"/>
      <c r="AT2104" s="865"/>
      <c r="AU2104" s="865"/>
      <c r="AX2104" s="865"/>
    </row>
    <row r="2105" spans="1:50" x14ac:dyDescent="0.25">
      <c r="A2105" s="865"/>
      <c r="D2105" s="865"/>
      <c r="AS2105" s="865"/>
      <c r="AT2105" s="865"/>
      <c r="AU2105" s="865"/>
      <c r="AX2105" s="865"/>
    </row>
    <row r="2106" spans="1:50" x14ac:dyDescent="0.25">
      <c r="A2106" s="865"/>
      <c r="D2106" s="865"/>
      <c r="AS2106" s="865"/>
      <c r="AT2106" s="865"/>
      <c r="AU2106" s="865"/>
      <c r="AX2106" s="865"/>
    </row>
    <row r="2107" spans="1:50" x14ac:dyDescent="0.25">
      <c r="A2107" s="865"/>
      <c r="D2107" s="865"/>
      <c r="AS2107" s="865"/>
      <c r="AT2107" s="865"/>
      <c r="AU2107" s="865"/>
      <c r="AX2107" s="865"/>
    </row>
    <row r="2108" spans="1:50" x14ac:dyDescent="0.25">
      <c r="A2108" s="865"/>
      <c r="D2108" s="865"/>
      <c r="AS2108" s="865"/>
      <c r="AT2108" s="865"/>
      <c r="AU2108" s="865"/>
      <c r="AX2108" s="865"/>
    </row>
    <row r="2109" spans="1:50" x14ac:dyDescent="0.25">
      <c r="A2109" s="865"/>
      <c r="D2109" s="865"/>
      <c r="AS2109" s="865"/>
      <c r="AT2109" s="865"/>
      <c r="AU2109" s="865"/>
      <c r="AX2109" s="865"/>
    </row>
    <row r="2110" spans="1:50" x14ac:dyDescent="0.25">
      <c r="A2110" s="865"/>
      <c r="D2110" s="865"/>
      <c r="AS2110" s="865"/>
      <c r="AT2110" s="865"/>
      <c r="AU2110" s="865"/>
      <c r="AX2110" s="865"/>
    </row>
    <row r="2111" spans="1:50" x14ac:dyDescent="0.25">
      <c r="A2111" s="865"/>
      <c r="D2111" s="865"/>
      <c r="AS2111" s="865"/>
      <c r="AT2111" s="865"/>
      <c r="AU2111" s="865"/>
      <c r="AX2111" s="865"/>
    </row>
    <row r="2112" spans="1:50" x14ac:dyDescent="0.25">
      <c r="A2112" s="865"/>
      <c r="D2112" s="865"/>
      <c r="AS2112" s="865"/>
      <c r="AT2112" s="865"/>
      <c r="AU2112" s="865"/>
      <c r="AX2112" s="865"/>
    </row>
    <row r="2113" spans="1:50" x14ac:dyDescent="0.25">
      <c r="A2113" s="865"/>
      <c r="D2113" s="865"/>
      <c r="AS2113" s="865"/>
      <c r="AT2113" s="865"/>
      <c r="AU2113" s="865"/>
      <c r="AX2113" s="865"/>
    </row>
    <row r="2114" spans="1:50" x14ac:dyDescent="0.25">
      <c r="A2114" s="865"/>
      <c r="D2114" s="865"/>
      <c r="AS2114" s="865"/>
      <c r="AT2114" s="865"/>
      <c r="AU2114" s="865"/>
      <c r="AX2114" s="865"/>
    </row>
    <row r="2115" spans="1:50" x14ac:dyDescent="0.25">
      <c r="A2115" s="865"/>
      <c r="D2115" s="865"/>
      <c r="AS2115" s="865"/>
      <c r="AT2115" s="865"/>
      <c r="AU2115" s="865"/>
      <c r="AX2115" s="865"/>
    </row>
    <row r="2116" spans="1:50" x14ac:dyDescent="0.25">
      <c r="A2116" s="865"/>
      <c r="D2116" s="865"/>
      <c r="AS2116" s="865"/>
      <c r="AT2116" s="865"/>
      <c r="AU2116" s="865"/>
      <c r="AX2116" s="865"/>
    </row>
    <row r="2117" spans="1:50" x14ac:dyDescent="0.25">
      <c r="A2117" s="865"/>
      <c r="D2117" s="865"/>
      <c r="AS2117" s="865"/>
      <c r="AT2117" s="865"/>
      <c r="AU2117" s="865"/>
      <c r="AX2117" s="865"/>
    </row>
    <row r="2118" spans="1:50" x14ac:dyDescent="0.25">
      <c r="A2118" s="865"/>
      <c r="D2118" s="865"/>
      <c r="AS2118" s="865"/>
      <c r="AT2118" s="865"/>
      <c r="AU2118" s="865"/>
      <c r="AX2118" s="865"/>
    </row>
    <row r="2119" spans="1:50" x14ac:dyDescent="0.25">
      <c r="A2119" s="865"/>
      <c r="D2119" s="865"/>
      <c r="AS2119" s="865"/>
      <c r="AT2119" s="865"/>
      <c r="AU2119" s="865"/>
      <c r="AX2119" s="865"/>
    </row>
    <row r="2120" spans="1:50" x14ac:dyDescent="0.25">
      <c r="A2120" s="865"/>
      <c r="D2120" s="865"/>
      <c r="AS2120" s="865"/>
      <c r="AT2120" s="865"/>
      <c r="AU2120" s="865"/>
      <c r="AX2120" s="865"/>
    </row>
    <row r="2121" spans="1:50" x14ac:dyDescent="0.25">
      <c r="A2121" s="865"/>
      <c r="D2121" s="865"/>
      <c r="AS2121" s="865"/>
      <c r="AT2121" s="865"/>
      <c r="AU2121" s="865"/>
      <c r="AX2121" s="865"/>
    </row>
    <row r="2122" spans="1:50" x14ac:dyDescent="0.25">
      <c r="A2122" s="865"/>
      <c r="D2122" s="865"/>
      <c r="AS2122" s="865"/>
      <c r="AT2122" s="865"/>
      <c r="AU2122" s="865"/>
      <c r="AX2122" s="865"/>
    </row>
    <row r="2123" spans="1:50" x14ac:dyDescent="0.25">
      <c r="A2123" s="865"/>
      <c r="D2123" s="865"/>
      <c r="AS2123" s="865"/>
      <c r="AT2123" s="865"/>
      <c r="AU2123" s="865"/>
      <c r="AX2123" s="865"/>
    </row>
    <row r="2124" spans="1:50" x14ac:dyDescent="0.25">
      <c r="A2124" s="865"/>
      <c r="D2124" s="865"/>
      <c r="AS2124" s="865"/>
      <c r="AT2124" s="865"/>
      <c r="AU2124" s="865"/>
      <c r="AX2124" s="865"/>
    </row>
    <row r="2125" spans="1:50" x14ac:dyDescent="0.25">
      <c r="A2125" s="865"/>
      <c r="D2125" s="865"/>
      <c r="AS2125" s="865"/>
      <c r="AT2125" s="865"/>
      <c r="AU2125" s="865"/>
      <c r="AX2125" s="865"/>
    </row>
    <row r="2126" spans="1:50" x14ac:dyDescent="0.25">
      <c r="A2126" s="865"/>
      <c r="D2126" s="865"/>
      <c r="AS2126" s="865"/>
      <c r="AT2126" s="865"/>
      <c r="AU2126" s="865"/>
      <c r="AX2126" s="865"/>
    </row>
    <row r="2127" spans="1:50" x14ac:dyDescent="0.25">
      <c r="A2127" s="865"/>
      <c r="D2127" s="865"/>
      <c r="AS2127" s="865"/>
      <c r="AT2127" s="865"/>
      <c r="AU2127" s="865"/>
      <c r="AX2127" s="865"/>
    </row>
    <row r="2128" spans="1:50" x14ac:dyDescent="0.25">
      <c r="A2128" s="865"/>
      <c r="D2128" s="865"/>
      <c r="AS2128" s="865"/>
      <c r="AT2128" s="865"/>
      <c r="AU2128" s="865"/>
      <c r="AX2128" s="865"/>
    </row>
    <row r="2129" spans="1:50" x14ac:dyDescent="0.25">
      <c r="A2129" s="865"/>
      <c r="D2129" s="865"/>
      <c r="AS2129" s="865"/>
      <c r="AT2129" s="865"/>
      <c r="AU2129" s="865"/>
      <c r="AX2129" s="865"/>
    </row>
    <row r="2130" spans="1:50" x14ac:dyDescent="0.25">
      <c r="A2130" s="865"/>
      <c r="D2130" s="865"/>
      <c r="AS2130" s="865"/>
      <c r="AT2130" s="865"/>
      <c r="AU2130" s="865"/>
      <c r="AX2130" s="865"/>
    </row>
    <row r="2131" spans="1:50" x14ac:dyDescent="0.25">
      <c r="A2131" s="865"/>
      <c r="D2131" s="865"/>
      <c r="AS2131" s="865"/>
      <c r="AT2131" s="865"/>
      <c r="AU2131" s="865"/>
      <c r="AX2131" s="865"/>
    </row>
    <row r="2132" spans="1:50" x14ac:dyDescent="0.25">
      <c r="A2132" s="865"/>
      <c r="D2132" s="865"/>
      <c r="AS2132" s="865"/>
      <c r="AT2132" s="865"/>
      <c r="AU2132" s="865"/>
      <c r="AX2132" s="865"/>
    </row>
    <row r="2133" spans="1:50" x14ac:dyDescent="0.25">
      <c r="A2133" s="865"/>
      <c r="D2133" s="865"/>
      <c r="AS2133" s="865"/>
      <c r="AT2133" s="865"/>
      <c r="AU2133" s="865"/>
      <c r="AX2133" s="865"/>
    </row>
    <row r="2134" spans="1:50" x14ac:dyDescent="0.25">
      <c r="A2134" s="865"/>
      <c r="D2134" s="865"/>
      <c r="AS2134" s="865"/>
      <c r="AT2134" s="865"/>
      <c r="AU2134" s="865"/>
      <c r="AX2134" s="865"/>
    </row>
    <row r="2135" spans="1:50" x14ac:dyDescent="0.25">
      <c r="A2135" s="865"/>
      <c r="D2135" s="865"/>
      <c r="AS2135" s="865"/>
      <c r="AT2135" s="865"/>
      <c r="AU2135" s="865"/>
      <c r="AX2135" s="865"/>
    </row>
    <row r="2136" spans="1:50" x14ac:dyDescent="0.25">
      <c r="A2136" s="865"/>
      <c r="D2136" s="865"/>
      <c r="AS2136" s="865"/>
      <c r="AT2136" s="865"/>
      <c r="AU2136" s="865"/>
      <c r="AX2136" s="865"/>
    </row>
    <row r="2137" spans="1:50" x14ac:dyDescent="0.25">
      <c r="A2137" s="865"/>
      <c r="D2137" s="865"/>
      <c r="AS2137" s="865"/>
      <c r="AT2137" s="865"/>
      <c r="AU2137" s="865"/>
      <c r="AX2137" s="865"/>
    </row>
    <row r="2138" spans="1:50" x14ac:dyDescent="0.25">
      <c r="A2138" s="865"/>
      <c r="D2138" s="865"/>
      <c r="AS2138" s="865"/>
      <c r="AT2138" s="865"/>
      <c r="AU2138" s="865"/>
      <c r="AX2138" s="865"/>
    </row>
    <row r="2139" spans="1:50" x14ac:dyDescent="0.25">
      <c r="A2139" s="865"/>
      <c r="D2139" s="865"/>
      <c r="AS2139" s="865"/>
      <c r="AT2139" s="865"/>
      <c r="AU2139" s="865"/>
      <c r="AX2139" s="865"/>
    </row>
    <row r="2140" spans="1:50" x14ac:dyDescent="0.25">
      <c r="A2140" s="865"/>
      <c r="D2140" s="865"/>
      <c r="AS2140" s="865"/>
      <c r="AT2140" s="865"/>
      <c r="AU2140" s="865"/>
      <c r="AX2140" s="865"/>
    </row>
    <row r="2141" spans="1:50" x14ac:dyDescent="0.25">
      <c r="A2141" s="865"/>
      <c r="D2141" s="865"/>
      <c r="AS2141" s="865"/>
      <c r="AT2141" s="865"/>
      <c r="AU2141" s="865"/>
      <c r="AX2141" s="865"/>
    </row>
    <row r="2142" spans="1:50" x14ac:dyDescent="0.25">
      <c r="A2142" s="865"/>
      <c r="D2142" s="865"/>
      <c r="AS2142" s="865"/>
      <c r="AT2142" s="865"/>
      <c r="AU2142" s="865"/>
      <c r="AX2142" s="865"/>
    </row>
    <row r="2143" spans="1:50" x14ac:dyDescent="0.25">
      <c r="A2143" s="865"/>
      <c r="D2143" s="865"/>
      <c r="AS2143" s="865"/>
      <c r="AT2143" s="865"/>
      <c r="AU2143" s="865"/>
      <c r="AX2143" s="865"/>
    </row>
    <row r="2144" spans="1:50" x14ac:dyDescent="0.25">
      <c r="A2144" s="865"/>
      <c r="D2144" s="865"/>
      <c r="AS2144" s="865"/>
      <c r="AT2144" s="865"/>
      <c r="AU2144" s="865"/>
      <c r="AX2144" s="865"/>
    </row>
    <row r="2145" spans="1:50" x14ac:dyDescent="0.25">
      <c r="A2145" s="865"/>
      <c r="D2145" s="865"/>
      <c r="AS2145" s="865"/>
      <c r="AT2145" s="865"/>
      <c r="AU2145" s="865"/>
      <c r="AX2145" s="865"/>
    </row>
    <row r="2146" spans="1:50" x14ac:dyDescent="0.25">
      <c r="A2146" s="865"/>
      <c r="D2146" s="865"/>
      <c r="AS2146" s="865"/>
      <c r="AT2146" s="865"/>
      <c r="AU2146" s="865"/>
      <c r="AX2146" s="865"/>
    </row>
    <row r="2147" spans="1:50" x14ac:dyDescent="0.25">
      <c r="A2147" s="865"/>
      <c r="D2147" s="865"/>
      <c r="AS2147" s="865"/>
      <c r="AT2147" s="865"/>
      <c r="AU2147" s="865"/>
      <c r="AX2147" s="865"/>
    </row>
    <row r="2148" spans="1:50" x14ac:dyDescent="0.25">
      <c r="A2148" s="865"/>
      <c r="D2148" s="865"/>
      <c r="AS2148" s="865"/>
      <c r="AT2148" s="865"/>
      <c r="AU2148" s="865"/>
      <c r="AX2148" s="865"/>
    </row>
    <row r="2149" spans="1:50" x14ac:dyDescent="0.25">
      <c r="A2149" s="865"/>
      <c r="D2149" s="865"/>
      <c r="AS2149" s="865"/>
      <c r="AT2149" s="865"/>
      <c r="AU2149" s="865"/>
      <c r="AX2149" s="865"/>
    </row>
    <row r="2150" spans="1:50" x14ac:dyDescent="0.25">
      <c r="A2150" s="865"/>
      <c r="D2150" s="865"/>
      <c r="AS2150" s="865"/>
      <c r="AT2150" s="865"/>
      <c r="AU2150" s="865"/>
      <c r="AX2150" s="865"/>
    </row>
    <row r="2151" spans="1:50" x14ac:dyDescent="0.25">
      <c r="A2151" s="865"/>
      <c r="D2151" s="865"/>
      <c r="AS2151" s="865"/>
      <c r="AT2151" s="865"/>
      <c r="AU2151" s="865"/>
      <c r="AX2151" s="865"/>
    </row>
    <row r="2152" spans="1:50" x14ac:dyDescent="0.25">
      <c r="A2152" s="865"/>
      <c r="D2152" s="865"/>
      <c r="AS2152" s="865"/>
      <c r="AT2152" s="865"/>
      <c r="AU2152" s="865"/>
      <c r="AX2152" s="865"/>
    </row>
    <row r="2153" spans="1:50" x14ac:dyDescent="0.25">
      <c r="A2153" s="865"/>
      <c r="D2153" s="865"/>
      <c r="AS2153" s="865"/>
      <c r="AT2153" s="865"/>
      <c r="AU2153" s="865"/>
      <c r="AX2153" s="865"/>
    </row>
    <row r="2154" spans="1:50" x14ac:dyDescent="0.25">
      <c r="A2154" s="865"/>
      <c r="D2154" s="865"/>
      <c r="AS2154" s="865"/>
      <c r="AT2154" s="865"/>
      <c r="AU2154" s="865"/>
      <c r="AX2154" s="865"/>
    </row>
    <row r="2155" spans="1:50" x14ac:dyDescent="0.25">
      <c r="A2155" s="865"/>
      <c r="D2155" s="865"/>
      <c r="AS2155" s="865"/>
      <c r="AT2155" s="865"/>
      <c r="AU2155" s="865"/>
      <c r="AX2155" s="865"/>
    </row>
    <row r="2156" spans="1:50" x14ac:dyDescent="0.25">
      <c r="A2156" s="865"/>
      <c r="D2156" s="865"/>
      <c r="AS2156" s="865"/>
      <c r="AT2156" s="865"/>
      <c r="AU2156" s="865"/>
      <c r="AX2156" s="865"/>
    </row>
    <row r="2157" spans="1:50" x14ac:dyDescent="0.25">
      <c r="A2157" s="865"/>
      <c r="D2157" s="865"/>
      <c r="AS2157" s="865"/>
      <c r="AT2157" s="865"/>
      <c r="AU2157" s="865"/>
      <c r="AX2157" s="865"/>
    </row>
    <row r="2158" spans="1:50" x14ac:dyDescent="0.25">
      <c r="A2158" s="865"/>
      <c r="D2158" s="865"/>
      <c r="AS2158" s="865"/>
      <c r="AT2158" s="865"/>
      <c r="AU2158" s="865"/>
      <c r="AX2158" s="865"/>
    </row>
    <row r="2159" spans="1:50" x14ac:dyDescent="0.25">
      <c r="A2159" s="865"/>
      <c r="D2159" s="865"/>
      <c r="AS2159" s="865"/>
      <c r="AT2159" s="865"/>
      <c r="AU2159" s="865"/>
      <c r="AX2159" s="865"/>
    </row>
    <row r="2160" spans="1:50" x14ac:dyDescent="0.25">
      <c r="A2160" s="865"/>
      <c r="D2160" s="865"/>
      <c r="AS2160" s="865"/>
      <c r="AT2160" s="865"/>
      <c r="AU2160" s="865"/>
      <c r="AX2160" s="865"/>
    </row>
    <row r="2161" spans="1:50" x14ac:dyDescent="0.25">
      <c r="A2161" s="865"/>
      <c r="D2161" s="865"/>
      <c r="AS2161" s="865"/>
      <c r="AT2161" s="865"/>
      <c r="AU2161" s="865"/>
      <c r="AX2161" s="865"/>
    </row>
    <row r="2162" spans="1:50" x14ac:dyDescent="0.25">
      <c r="A2162" s="865"/>
      <c r="D2162" s="865"/>
      <c r="AS2162" s="865"/>
      <c r="AT2162" s="865"/>
      <c r="AU2162" s="865"/>
      <c r="AX2162" s="865"/>
    </row>
    <row r="2163" spans="1:50" x14ac:dyDescent="0.25">
      <c r="A2163" s="865"/>
      <c r="D2163" s="865"/>
      <c r="AS2163" s="865"/>
      <c r="AT2163" s="865"/>
      <c r="AU2163" s="865"/>
      <c r="AX2163" s="865"/>
    </row>
    <row r="2164" spans="1:50" x14ac:dyDescent="0.25">
      <c r="A2164" s="865"/>
      <c r="D2164" s="865"/>
      <c r="AS2164" s="865"/>
      <c r="AT2164" s="865"/>
      <c r="AU2164" s="865"/>
      <c r="AX2164" s="865"/>
    </row>
    <row r="2165" spans="1:50" x14ac:dyDescent="0.25">
      <c r="A2165" s="865"/>
      <c r="D2165" s="865"/>
      <c r="AS2165" s="865"/>
      <c r="AT2165" s="865"/>
      <c r="AU2165" s="865"/>
      <c r="AX2165" s="865"/>
    </row>
    <row r="2166" spans="1:50" x14ac:dyDescent="0.25">
      <c r="A2166" s="865"/>
      <c r="D2166" s="865"/>
      <c r="AS2166" s="865"/>
      <c r="AT2166" s="865"/>
      <c r="AU2166" s="865"/>
      <c r="AX2166" s="865"/>
    </row>
    <row r="2167" spans="1:50" x14ac:dyDescent="0.25">
      <c r="A2167" s="865"/>
      <c r="D2167" s="865"/>
      <c r="AS2167" s="865"/>
      <c r="AT2167" s="865"/>
      <c r="AU2167" s="865"/>
      <c r="AX2167" s="865"/>
    </row>
    <row r="2168" spans="1:50" x14ac:dyDescent="0.25">
      <c r="A2168" s="865"/>
      <c r="D2168" s="865"/>
      <c r="AS2168" s="865"/>
      <c r="AT2168" s="865"/>
      <c r="AU2168" s="865"/>
      <c r="AX2168" s="865"/>
    </row>
    <row r="2169" spans="1:50" x14ac:dyDescent="0.25">
      <c r="A2169" s="865"/>
      <c r="D2169" s="865"/>
      <c r="AS2169" s="865"/>
      <c r="AT2169" s="865"/>
      <c r="AU2169" s="865"/>
      <c r="AX2169" s="865"/>
    </row>
    <row r="2170" spans="1:50" x14ac:dyDescent="0.25">
      <c r="A2170" s="865"/>
      <c r="D2170" s="865"/>
      <c r="AS2170" s="865"/>
      <c r="AT2170" s="865"/>
      <c r="AU2170" s="865"/>
      <c r="AX2170" s="865"/>
    </row>
    <row r="2171" spans="1:50" x14ac:dyDescent="0.25">
      <c r="A2171" s="865"/>
      <c r="D2171" s="865"/>
      <c r="AS2171" s="865"/>
      <c r="AT2171" s="865"/>
      <c r="AU2171" s="865"/>
      <c r="AX2171" s="865"/>
    </row>
    <row r="2172" spans="1:50" x14ac:dyDescent="0.25">
      <c r="A2172" s="865"/>
      <c r="D2172" s="865"/>
      <c r="AS2172" s="865"/>
      <c r="AT2172" s="865"/>
      <c r="AU2172" s="865"/>
      <c r="AX2172" s="865"/>
    </row>
    <row r="2173" spans="1:50" x14ac:dyDescent="0.25">
      <c r="A2173" s="865"/>
      <c r="D2173" s="865"/>
      <c r="AS2173" s="865"/>
      <c r="AT2173" s="865"/>
      <c r="AU2173" s="865"/>
      <c r="AX2173" s="865"/>
    </row>
    <row r="2174" spans="1:50" x14ac:dyDescent="0.25">
      <c r="A2174" s="865"/>
      <c r="D2174" s="865"/>
      <c r="AS2174" s="865"/>
      <c r="AT2174" s="865"/>
      <c r="AU2174" s="865"/>
      <c r="AX2174" s="865"/>
    </row>
    <row r="2175" spans="1:50" x14ac:dyDescent="0.25">
      <c r="A2175" s="865"/>
      <c r="D2175" s="865"/>
      <c r="AS2175" s="865"/>
      <c r="AT2175" s="865"/>
      <c r="AU2175" s="865"/>
      <c r="AX2175" s="865"/>
    </row>
    <row r="2176" spans="1:50" x14ac:dyDescent="0.25">
      <c r="A2176" s="865"/>
      <c r="D2176" s="865"/>
      <c r="AS2176" s="865"/>
      <c r="AT2176" s="865"/>
      <c r="AU2176" s="865"/>
      <c r="AX2176" s="865"/>
    </row>
    <row r="2177" spans="1:50" x14ac:dyDescent="0.25">
      <c r="A2177" s="865"/>
      <c r="D2177" s="865"/>
      <c r="AS2177" s="865"/>
      <c r="AT2177" s="865"/>
      <c r="AU2177" s="865"/>
      <c r="AX2177" s="865"/>
    </row>
    <row r="2178" spans="1:50" x14ac:dyDescent="0.25">
      <c r="A2178" s="865"/>
      <c r="D2178" s="865"/>
      <c r="AS2178" s="865"/>
      <c r="AT2178" s="865"/>
      <c r="AU2178" s="865"/>
      <c r="AX2178" s="865"/>
    </row>
    <row r="2179" spans="1:50" x14ac:dyDescent="0.25">
      <c r="A2179" s="865"/>
      <c r="D2179" s="865"/>
      <c r="AS2179" s="865"/>
      <c r="AT2179" s="865"/>
      <c r="AU2179" s="865"/>
      <c r="AX2179" s="865"/>
    </row>
    <row r="2180" spans="1:50" x14ac:dyDescent="0.25">
      <c r="A2180" s="865"/>
      <c r="D2180" s="865"/>
      <c r="AS2180" s="865"/>
      <c r="AT2180" s="865"/>
      <c r="AU2180" s="865"/>
      <c r="AX2180" s="865"/>
    </row>
    <row r="2181" spans="1:50" x14ac:dyDescent="0.25">
      <c r="A2181" s="865"/>
      <c r="D2181" s="865"/>
      <c r="AS2181" s="865"/>
      <c r="AT2181" s="865"/>
      <c r="AU2181" s="865"/>
      <c r="AX2181" s="865"/>
    </row>
    <row r="2182" spans="1:50" x14ac:dyDescent="0.25">
      <c r="A2182" s="865"/>
      <c r="D2182" s="865"/>
      <c r="AS2182" s="865"/>
      <c r="AT2182" s="865"/>
      <c r="AU2182" s="865"/>
      <c r="AX2182" s="865"/>
    </row>
    <row r="2183" spans="1:50" x14ac:dyDescent="0.25">
      <c r="A2183" s="865"/>
      <c r="D2183" s="865"/>
      <c r="AS2183" s="865"/>
      <c r="AT2183" s="865"/>
      <c r="AU2183" s="865"/>
      <c r="AX2183" s="865"/>
    </row>
    <row r="2184" spans="1:50" x14ac:dyDescent="0.25">
      <c r="A2184" s="865"/>
      <c r="D2184" s="865"/>
      <c r="AS2184" s="865"/>
      <c r="AT2184" s="865"/>
      <c r="AU2184" s="865"/>
      <c r="AX2184" s="865"/>
    </row>
    <row r="2185" spans="1:50" x14ac:dyDescent="0.25">
      <c r="A2185" s="865"/>
      <c r="D2185" s="865"/>
      <c r="AS2185" s="865"/>
      <c r="AT2185" s="865"/>
      <c r="AU2185" s="865"/>
      <c r="AX2185" s="865"/>
    </row>
    <row r="2186" spans="1:50" x14ac:dyDescent="0.25">
      <c r="A2186" s="865"/>
      <c r="D2186" s="865"/>
      <c r="AS2186" s="865"/>
      <c r="AT2186" s="865"/>
      <c r="AU2186" s="865"/>
      <c r="AX2186" s="865"/>
    </row>
    <row r="2187" spans="1:50" x14ac:dyDescent="0.25">
      <c r="A2187" s="865"/>
      <c r="D2187" s="865"/>
      <c r="AS2187" s="865"/>
      <c r="AT2187" s="865"/>
      <c r="AU2187" s="865"/>
      <c r="AX2187" s="865"/>
    </row>
    <row r="2188" spans="1:50" x14ac:dyDescent="0.25">
      <c r="A2188" s="865"/>
      <c r="D2188" s="865"/>
      <c r="AS2188" s="865"/>
      <c r="AT2188" s="865"/>
      <c r="AU2188" s="865"/>
      <c r="AX2188" s="865"/>
    </row>
    <row r="2189" spans="1:50" x14ac:dyDescent="0.25">
      <c r="A2189" s="865"/>
      <c r="D2189" s="865"/>
      <c r="AS2189" s="865"/>
      <c r="AT2189" s="865"/>
      <c r="AU2189" s="865"/>
      <c r="AX2189" s="865"/>
    </row>
    <row r="2190" spans="1:50" x14ac:dyDescent="0.25">
      <c r="A2190" s="865"/>
      <c r="D2190" s="865"/>
      <c r="AS2190" s="865"/>
      <c r="AT2190" s="865"/>
      <c r="AU2190" s="865"/>
      <c r="AX2190" s="865"/>
    </row>
    <row r="2191" spans="1:50" x14ac:dyDescent="0.25">
      <c r="A2191" s="865"/>
      <c r="D2191" s="865"/>
      <c r="AS2191" s="865"/>
      <c r="AT2191" s="865"/>
      <c r="AU2191" s="865"/>
      <c r="AX2191" s="865"/>
    </row>
    <row r="2192" spans="1:50" x14ac:dyDescent="0.25">
      <c r="A2192" s="865"/>
      <c r="D2192" s="865"/>
      <c r="AS2192" s="865"/>
      <c r="AT2192" s="865"/>
      <c r="AU2192" s="865"/>
      <c r="AX2192" s="865"/>
    </row>
    <row r="2193" spans="1:50" x14ac:dyDescent="0.25">
      <c r="A2193" s="865"/>
      <c r="D2193" s="865"/>
      <c r="AS2193" s="865"/>
      <c r="AT2193" s="865"/>
      <c r="AU2193" s="865"/>
      <c r="AX2193" s="865"/>
    </row>
    <row r="2194" spans="1:50" x14ac:dyDescent="0.25">
      <c r="A2194" s="865"/>
      <c r="D2194" s="865"/>
      <c r="AS2194" s="865"/>
      <c r="AT2194" s="865"/>
      <c r="AU2194" s="865"/>
      <c r="AX2194" s="865"/>
    </row>
    <row r="2195" spans="1:50" x14ac:dyDescent="0.25">
      <c r="A2195" s="865"/>
      <c r="D2195" s="865"/>
      <c r="AS2195" s="865"/>
      <c r="AT2195" s="865"/>
      <c r="AU2195" s="865"/>
      <c r="AX2195" s="865"/>
    </row>
    <row r="2196" spans="1:50" x14ac:dyDescent="0.25">
      <c r="A2196" s="865"/>
      <c r="D2196" s="865"/>
      <c r="AS2196" s="865"/>
      <c r="AT2196" s="865"/>
      <c r="AU2196" s="865"/>
      <c r="AX2196" s="865"/>
    </row>
    <row r="2197" spans="1:50" x14ac:dyDescent="0.25">
      <c r="A2197" s="865"/>
      <c r="D2197" s="865"/>
      <c r="AS2197" s="865"/>
      <c r="AT2197" s="865"/>
      <c r="AU2197" s="865"/>
      <c r="AX2197" s="865"/>
    </row>
    <row r="2198" spans="1:50" x14ac:dyDescent="0.25">
      <c r="A2198" s="865"/>
      <c r="D2198" s="865"/>
      <c r="AS2198" s="865"/>
      <c r="AT2198" s="865"/>
      <c r="AU2198" s="865"/>
      <c r="AX2198" s="865"/>
    </row>
    <row r="2199" spans="1:50" x14ac:dyDescent="0.25">
      <c r="A2199" s="865"/>
      <c r="D2199" s="865"/>
      <c r="AS2199" s="865"/>
      <c r="AT2199" s="865"/>
      <c r="AU2199" s="865"/>
      <c r="AX2199" s="865"/>
    </row>
    <row r="2200" spans="1:50" x14ac:dyDescent="0.25">
      <c r="A2200" s="865"/>
      <c r="D2200" s="865"/>
      <c r="AS2200" s="865"/>
      <c r="AT2200" s="865"/>
      <c r="AU2200" s="865"/>
      <c r="AX2200" s="865"/>
    </row>
    <row r="2201" spans="1:50" x14ac:dyDescent="0.25">
      <c r="A2201" s="865"/>
      <c r="D2201" s="865"/>
      <c r="AS2201" s="865"/>
      <c r="AT2201" s="865"/>
      <c r="AU2201" s="865"/>
      <c r="AX2201" s="865"/>
    </row>
    <row r="2202" spans="1:50" x14ac:dyDescent="0.25">
      <c r="A2202" s="865"/>
      <c r="D2202" s="865"/>
      <c r="AS2202" s="865"/>
      <c r="AT2202" s="865"/>
      <c r="AU2202" s="865"/>
      <c r="AX2202" s="865"/>
    </row>
    <row r="2203" spans="1:50" x14ac:dyDescent="0.25">
      <c r="A2203" s="865"/>
      <c r="D2203" s="865"/>
      <c r="AS2203" s="865"/>
      <c r="AT2203" s="865"/>
      <c r="AU2203" s="865"/>
      <c r="AX2203" s="865"/>
    </row>
    <row r="2204" spans="1:50" x14ac:dyDescent="0.25">
      <c r="A2204" s="865"/>
      <c r="D2204" s="865"/>
      <c r="AS2204" s="865"/>
      <c r="AT2204" s="865"/>
      <c r="AU2204" s="865"/>
      <c r="AX2204" s="865"/>
    </row>
    <row r="2205" spans="1:50" x14ac:dyDescent="0.25">
      <c r="A2205" s="865"/>
      <c r="D2205" s="865"/>
      <c r="AS2205" s="865"/>
      <c r="AT2205" s="865"/>
      <c r="AU2205" s="865"/>
      <c r="AX2205" s="865"/>
    </row>
    <row r="2206" spans="1:50" x14ac:dyDescent="0.25">
      <c r="A2206" s="865"/>
      <c r="D2206" s="865"/>
      <c r="AS2206" s="865"/>
      <c r="AT2206" s="865"/>
      <c r="AU2206" s="865"/>
      <c r="AX2206" s="865"/>
    </row>
    <row r="2207" spans="1:50" x14ac:dyDescent="0.25">
      <c r="A2207" s="865"/>
      <c r="D2207" s="865"/>
      <c r="AS2207" s="865"/>
      <c r="AT2207" s="865"/>
      <c r="AU2207" s="865"/>
      <c r="AX2207" s="865"/>
    </row>
    <row r="2208" spans="1:50" x14ac:dyDescent="0.25">
      <c r="A2208" s="865"/>
      <c r="D2208" s="865"/>
      <c r="AS2208" s="865"/>
      <c r="AT2208" s="865"/>
      <c r="AU2208" s="865"/>
      <c r="AX2208" s="865"/>
    </row>
    <row r="2209" spans="1:50" x14ac:dyDescent="0.25">
      <c r="A2209" s="865"/>
      <c r="D2209" s="865"/>
      <c r="AS2209" s="865"/>
      <c r="AT2209" s="865"/>
      <c r="AU2209" s="865"/>
      <c r="AX2209" s="865"/>
    </row>
    <row r="2210" spans="1:50" x14ac:dyDescent="0.25">
      <c r="A2210" s="865"/>
      <c r="D2210" s="865"/>
      <c r="AS2210" s="865"/>
      <c r="AT2210" s="865"/>
      <c r="AU2210" s="865"/>
      <c r="AX2210" s="865"/>
    </row>
    <row r="2211" spans="1:50" x14ac:dyDescent="0.25">
      <c r="A2211" s="865"/>
      <c r="D2211" s="865"/>
      <c r="AS2211" s="865"/>
      <c r="AT2211" s="865"/>
      <c r="AU2211" s="865"/>
      <c r="AX2211" s="865"/>
    </row>
    <row r="2212" spans="1:50" x14ac:dyDescent="0.25">
      <c r="A2212" s="865"/>
      <c r="D2212" s="865"/>
      <c r="AS2212" s="865"/>
      <c r="AT2212" s="865"/>
      <c r="AU2212" s="865"/>
      <c r="AX2212" s="865"/>
    </row>
    <row r="2213" spans="1:50" x14ac:dyDescent="0.25">
      <c r="A2213" s="865"/>
      <c r="D2213" s="865"/>
      <c r="AS2213" s="865"/>
      <c r="AT2213" s="865"/>
      <c r="AU2213" s="865"/>
      <c r="AX2213" s="865"/>
    </row>
    <row r="2214" spans="1:50" x14ac:dyDescent="0.25">
      <c r="A2214" s="865"/>
      <c r="D2214" s="865"/>
      <c r="AS2214" s="865"/>
      <c r="AT2214" s="865"/>
      <c r="AU2214" s="865"/>
      <c r="AX2214" s="865"/>
    </row>
    <row r="2215" spans="1:50" x14ac:dyDescent="0.25">
      <c r="A2215" s="865"/>
      <c r="D2215" s="865"/>
      <c r="AS2215" s="865"/>
      <c r="AT2215" s="865"/>
      <c r="AU2215" s="865"/>
      <c r="AX2215" s="865"/>
    </row>
    <row r="2216" spans="1:50" x14ac:dyDescent="0.25">
      <c r="A2216" s="865"/>
      <c r="D2216" s="865"/>
      <c r="AS2216" s="865"/>
      <c r="AT2216" s="865"/>
      <c r="AU2216" s="865"/>
      <c r="AX2216" s="865"/>
    </row>
    <row r="2217" spans="1:50" x14ac:dyDescent="0.25">
      <c r="A2217" s="865"/>
      <c r="D2217" s="865"/>
      <c r="AS2217" s="865"/>
      <c r="AT2217" s="865"/>
      <c r="AU2217" s="865"/>
      <c r="AX2217" s="865"/>
    </row>
    <row r="2218" spans="1:50" x14ac:dyDescent="0.25">
      <c r="A2218" s="865"/>
      <c r="D2218" s="865"/>
      <c r="AS2218" s="865"/>
      <c r="AT2218" s="865"/>
      <c r="AU2218" s="865"/>
      <c r="AX2218" s="865"/>
    </row>
    <row r="2219" spans="1:50" x14ac:dyDescent="0.25">
      <c r="A2219" s="865"/>
      <c r="D2219" s="865"/>
      <c r="AS2219" s="865"/>
      <c r="AT2219" s="865"/>
      <c r="AU2219" s="865"/>
      <c r="AX2219" s="865"/>
    </row>
    <row r="2220" spans="1:50" x14ac:dyDescent="0.25">
      <c r="A2220" s="865"/>
      <c r="D2220" s="865"/>
      <c r="AS2220" s="865"/>
      <c r="AT2220" s="865"/>
      <c r="AU2220" s="865"/>
      <c r="AX2220" s="865"/>
    </row>
    <row r="2221" spans="1:50" x14ac:dyDescent="0.25">
      <c r="A2221" s="865"/>
      <c r="D2221" s="865"/>
      <c r="AS2221" s="865"/>
      <c r="AT2221" s="865"/>
      <c r="AU2221" s="865"/>
      <c r="AX2221" s="865"/>
    </row>
    <row r="2222" spans="1:50" x14ac:dyDescent="0.25">
      <c r="A2222" s="865"/>
      <c r="D2222" s="865"/>
      <c r="AS2222" s="865"/>
      <c r="AT2222" s="865"/>
      <c r="AU2222" s="865"/>
      <c r="AX2222" s="865"/>
    </row>
    <row r="2223" spans="1:50" x14ac:dyDescent="0.25">
      <c r="A2223" s="865"/>
      <c r="D2223" s="865"/>
      <c r="AS2223" s="865"/>
      <c r="AT2223" s="865"/>
      <c r="AU2223" s="865"/>
      <c r="AX2223" s="865"/>
    </row>
    <row r="2224" spans="1:50" x14ac:dyDescent="0.25">
      <c r="A2224" s="865"/>
      <c r="D2224" s="865"/>
      <c r="AS2224" s="865"/>
      <c r="AT2224" s="865"/>
      <c r="AU2224" s="865"/>
      <c r="AX2224" s="865"/>
    </row>
    <row r="2225" spans="1:50" x14ac:dyDescent="0.25">
      <c r="A2225" s="865"/>
      <c r="D2225" s="865"/>
      <c r="AS2225" s="865"/>
      <c r="AT2225" s="865"/>
      <c r="AU2225" s="865"/>
      <c r="AX2225" s="865"/>
    </row>
    <row r="2226" spans="1:50" x14ac:dyDescent="0.25">
      <c r="A2226" s="865"/>
      <c r="D2226" s="865"/>
      <c r="AS2226" s="865"/>
      <c r="AT2226" s="865"/>
      <c r="AU2226" s="865"/>
      <c r="AX2226" s="865"/>
    </row>
    <row r="2227" spans="1:50" x14ac:dyDescent="0.25">
      <c r="A2227" s="865"/>
      <c r="D2227" s="865"/>
      <c r="AS2227" s="865"/>
      <c r="AT2227" s="865"/>
      <c r="AU2227" s="865"/>
      <c r="AX2227" s="865"/>
    </row>
    <row r="2228" spans="1:50" x14ac:dyDescent="0.25">
      <c r="A2228" s="865"/>
      <c r="D2228" s="865"/>
      <c r="AS2228" s="865"/>
      <c r="AT2228" s="865"/>
      <c r="AU2228" s="865"/>
      <c r="AX2228" s="865"/>
    </row>
    <row r="2229" spans="1:50" x14ac:dyDescent="0.25">
      <c r="A2229" s="865"/>
      <c r="D2229" s="865"/>
      <c r="AS2229" s="865"/>
      <c r="AT2229" s="865"/>
      <c r="AU2229" s="865"/>
      <c r="AX2229" s="865"/>
    </row>
    <row r="2230" spans="1:50" x14ac:dyDescent="0.25">
      <c r="A2230" s="865"/>
      <c r="D2230" s="865"/>
      <c r="AS2230" s="865"/>
      <c r="AT2230" s="865"/>
      <c r="AU2230" s="865"/>
      <c r="AX2230" s="865"/>
    </row>
    <row r="2231" spans="1:50" x14ac:dyDescent="0.25">
      <c r="A2231" s="865"/>
      <c r="D2231" s="865"/>
      <c r="AS2231" s="865"/>
      <c r="AT2231" s="865"/>
      <c r="AU2231" s="865"/>
      <c r="AX2231" s="865"/>
    </row>
    <row r="2232" spans="1:50" x14ac:dyDescent="0.25">
      <c r="A2232" s="865"/>
      <c r="D2232" s="865"/>
      <c r="AS2232" s="865"/>
      <c r="AT2232" s="865"/>
      <c r="AU2232" s="865"/>
      <c r="AX2232" s="865"/>
    </row>
    <row r="2233" spans="1:50" x14ac:dyDescent="0.25">
      <c r="A2233" s="865"/>
      <c r="D2233" s="865"/>
      <c r="AS2233" s="865"/>
      <c r="AT2233" s="865"/>
      <c r="AU2233" s="865"/>
      <c r="AX2233" s="865"/>
    </row>
    <row r="2234" spans="1:50" x14ac:dyDescent="0.25">
      <c r="A2234" s="865"/>
      <c r="D2234" s="865"/>
      <c r="AS2234" s="865"/>
      <c r="AT2234" s="865"/>
      <c r="AU2234" s="865"/>
      <c r="AX2234" s="865"/>
    </row>
    <row r="2235" spans="1:50" x14ac:dyDescent="0.25">
      <c r="A2235" s="865"/>
      <c r="D2235" s="865"/>
      <c r="AS2235" s="865"/>
      <c r="AT2235" s="865"/>
      <c r="AU2235" s="865"/>
      <c r="AX2235" s="865"/>
    </row>
    <row r="2236" spans="1:50" x14ac:dyDescent="0.25">
      <c r="A2236" s="865"/>
      <c r="D2236" s="865"/>
      <c r="AS2236" s="865"/>
      <c r="AT2236" s="865"/>
      <c r="AU2236" s="865"/>
      <c r="AX2236" s="865"/>
    </row>
    <row r="2237" spans="1:50" x14ac:dyDescent="0.25">
      <c r="A2237" s="865"/>
      <c r="D2237" s="865"/>
      <c r="AS2237" s="865"/>
      <c r="AT2237" s="865"/>
      <c r="AU2237" s="865"/>
      <c r="AX2237" s="865"/>
    </row>
    <row r="2238" spans="1:50" x14ac:dyDescent="0.25">
      <c r="A2238" s="865"/>
      <c r="D2238" s="865"/>
      <c r="AS2238" s="865"/>
      <c r="AT2238" s="865"/>
      <c r="AU2238" s="865"/>
      <c r="AX2238" s="865"/>
    </row>
    <row r="2239" spans="1:50" x14ac:dyDescent="0.25">
      <c r="A2239" s="865"/>
      <c r="D2239" s="865"/>
      <c r="AS2239" s="865"/>
      <c r="AT2239" s="865"/>
      <c r="AU2239" s="865"/>
      <c r="AX2239" s="865"/>
    </row>
    <row r="2240" spans="1:50" x14ac:dyDescent="0.25">
      <c r="A2240" s="865"/>
      <c r="D2240" s="865"/>
      <c r="AS2240" s="865"/>
      <c r="AT2240" s="865"/>
      <c r="AU2240" s="865"/>
      <c r="AX2240" s="865"/>
    </row>
    <row r="2241" spans="1:50" x14ac:dyDescent="0.25">
      <c r="A2241" s="865"/>
      <c r="D2241" s="865"/>
      <c r="AS2241" s="865"/>
      <c r="AT2241" s="865"/>
      <c r="AU2241" s="865"/>
      <c r="AX2241" s="865"/>
    </row>
    <row r="2242" spans="1:50" x14ac:dyDescent="0.25">
      <c r="A2242" s="865"/>
      <c r="D2242" s="865"/>
      <c r="AS2242" s="865"/>
      <c r="AT2242" s="865"/>
      <c r="AU2242" s="865"/>
      <c r="AX2242" s="865"/>
    </row>
    <row r="2243" spans="1:50" x14ac:dyDescent="0.25">
      <c r="A2243" s="865"/>
      <c r="D2243" s="865"/>
      <c r="AS2243" s="865"/>
      <c r="AT2243" s="865"/>
      <c r="AU2243" s="865"/>
      <c r="AX2243" s="865"/>
    </row>
    <row r="2244" spans="1:50" x14ac:dyDescent="0.25">
      <c r="A2244" s="865"/>
      <c r="D2244" s="865"/>
      <c r="AS2244" s="865"/>
      <c r="AT2244" s="865"/>
      <c r="AU2244" s="865"/>
      <c r="AX2244" s="865"/>
    </row>
    <row r="2245" spans="1:50" x14ac:dyDescent="0.25">
      <c r="A2245" s="865"/>
      <c r="D2245" s="865"/>
      <c r="AS2245" s="865"/>
      <c r="AT2245" s="865"/>
      <c r="AU2245" s="865"/>
      <c r="AX2245" s="865"/>
    </row>
    <row r="2246" spans="1:50" x14ac:dyDescent="0.25">
      <c r="A2246" s="865"/>
      <c r="D2246" s="865"/>
      <c r="AS2246" s="865"/>
      <c r="AT2246" s="865"/>
      <c r="AU2246" s="865"/>
      <c r="AX2246" s="865"/>
    </row>
    <row r="2247" spans="1:50" x14ac:dyDescent="0.25">
      <c r="A2247" s="865"/>
      <c r="D2247" s="865"/>
      <c r="AS2247" s="865"/>
      <c r="AT2247" s="865"/>
      <c r="AU2247" s="865"/>
      <c r="AX2247" s="865"/>
    </row>
    <row r="2248" spans="1:50" x14ac:dyDescent="0.25">
      <c r="A2248" s="865"/>
      <c r="D2248" s="865"/>
      <c r="AS2248" s="865"/>
      <c r="AT2248" s="865"/>
      <c r="AU2248" s="865"/>
      <c r="AX2248" s="865"/>
    </row>
    <row r="2249" spans="1:50" x14ac:dyDescent="0.25">
      <c r="A2249" s="865"/>
      <c r="D2249" s="865"/>
      <c r="AS2249" s="865"/>
      <c r="AT2249" s="865"/>
      <c r="AU2249" s="865"/>
      <c r="AX2249" s="865"/>
    </row>
    <row r="2250" spans="1:50" x14ac:dyDescent="0.25">
      <c r="A2250" s="865"/>
      <c r="D2250" s="865"/>
      <c r="AS2250" s="865"/>
      <c r="AT2250" s="865"/>
      <c r="AU2250" s="865"/>
      <c r="AX2250" s="865"/>
    </row>
    <row r="2251" spans="1:50" x14ac:dyDescent="0.25">
      <c r="A2251" s="865"/>
      <c r="D2251" s="865"/>
      <c r="AS2251" s="865"/>
      <c r="AT2251" s="865"/>
      <c r="AU2251" s="865"/>
      <c r="AX2251" s="865"/>
    </row>
    <row r="2252" spans="1:50" x14ac:dyDescent="0.25">
      <c r="A2252" s="865"/>
      <c r="D2252" s="865"/>
      <c r="AS2252" s="865"/>
      <c r="AT2252" s="865"/>
      <c r="AU2252" s="865"/>
      <c r="AX2252" s="865"/>
    </row>
    <row r="2253" spans="1:50" x14ac:dyDescent="0.25">
      <c r="A2253" s="865"/>
      <c r="D2253" s="865"/>
      <c r="AS2253" s="865"/>
      <c r="AT2253" s="865"/>
      <c r="AU2253" s="865"/>
      <c r="AX2253" s="865"/>
    </row>
    <row r="2254" spans="1:50" x14ac:dyDescent="0.25">
      <c r="A2254" s="865"/>
      <c r="D2254" s="865"/>
      <c r="AS2254" s="865"/>
      <c r="AT2254" s="865"/>
      <c r="AU2254" s="865"/>
      <c r="AX2254" s="865"/>
    </row>
    <row r="2255" spans="1:50" x14ac:dyDescent="0.25">
      <c r="A2255" s="865"/>
      <c r="D2255" s="865"/>
      <c r="AS2255" s="865"/>
      <c r="AT2255" s="865"/>
      <c r="AU2255" s="865"/>
      <c r="AX2255" s="865"/>
    </row>
    <row r="2256" spans="1:50" x14ac:dyDescent="0.25">
      <c r="A2256" s="865"/>
      <c r="D2256" s="865"/>
      <c r="AS2256" s="865"/>
      <c r="AT2256" s="865"/>
      <c r="AU2256" s="865"/>
      <c r="AX2256" s="865"/>
    </row>
    <row r="2257" spans="1:50" x14ac:dyDescent="0.25">
      <c r="A2257" s="865"/>
      <c r="D2257" s="865"/>
      <c r="AS2257" s="865"/>
      <c r="AT2257" s="865"/>
      <c r="AU2257" s="865"/>
      <c r="AX2257" s="865"/>
    </row>
    <row r="2258" spans="1:50" x14ac:dyDescent="0.25">
      <c r="A2258" s="865"/>
      <c r="D2258" s="865"/>
      <c r="AS2258" s="865"/>
      <c r="AT2258" s="865"/>
      <c r="AU2258" s="865"/>
      <c r="AX2258" s="865"/>
    </row>
    <row r="2259" spans="1:50" x14ac:dyDescent="0.25">
      <c r="A2259" s="865"/>
      <c r="D2259" s="865"/>
      <c r="AS2259" s="865"/>
      <c r="AT2259" s="865"/>
      <c r="AU2259" s="865"/>
      <c r="AX2259" s="865"/>
    </row>
    <row r="2260" spans="1:50" x14ac:dyDescent="0.25">
      <c r="A2260" s="865"/>
      <c r="D2260" s="865"/>
      <c r="AS2260" s="865"/>
      <c r="AT2260" s="865"/>
      <c r="AU2260" s="865"/>
      <c r="AX2260" s="865"/>
    </row>
    <row r="2261" spans="1:50" x14ac:dyDescent="0.25">
      <c r="A2261" s="865"/>
      <c r="D2261" s="865"/>
      <c r="AS2261" s="865"/>
      <c r="AT2261" s="865"/>
      <c r="AU2261" s="865"/>
      <c r="AX2261" s="865"/>
    </row>
    <row r="2262" spans="1:50" x14ac:dyDescent="0.25">
      <c r="A2262" s="865"/>
      <c r="D2262" s="865"/>
      <c r="AS2262" s="865"/>
      <c r="AT2262" s="865"/>
      <c r="AU2262" s="865"/>
      <c r="AX2262" s="865"/>
    </row>
    <row r="2263" spans="1:50" x14ac:dyDescent="0.25">
      <c r="A2263" s="865"/>
      <c r="D2263" s="865"/>
      <c r="AS2263" s="865"/>
      <c r="AT2263" s="865"/>
      <c r="AU2263" s="865"/>
      <c r="AX2263" s="865"/>
    </row>
    <row r="2264" spans="1:50" x14ac:dyDescent="0.25">
      <c r="A2264" s="865"/>
      <c r="D2264" s="865"/>
      <c r="AS2264" s="865"/>
      <c r="AT2264" s="865"/>
      <c r="AU2264" s="865"/>
      <c r="AX2264" s="865"/>
    </row>
    <row r="2265" spans="1:50" x14ac:dyDescent="0.25">
      <c r="A2265" s="865"/>
      <c r="D2265" s="865"/>
      <c r="AS2265" s="865"/>
      <c r="AT2265" s="865"/>
      <c r="AU2265" s="865"/>
      <c r="AX2265" s="865"/>
    </row>
    <row r="2266" spans="1:50" x14ac:dyDescent="0.25">
      <c r="A2266" s="865"/>
      <c r="D2266" s="865"/>
      <c r="AS2266" s="865"/>
      <c r="AT2266" s="865"/>
      <c r="AU2266" s="865"/>
      <c r="AX2266" s="865"/>
    </row>
    <row r="2267" spans="1:50" x14ac:dyDescent="0.25">
      <c r="A2267" s="865"/>
      <c r="D2267" s="865"/>
      <c r="AS2267" s="865"/>
      <c r="AT2267" s="865"/>
      <c r="AU2267" s="865"/>
      <c r="AX2267" s="865"/>
    </row>
    <row r="2268" spans="1:50" x14ac:dyDescent="0.25">
      <c r="A2268" s="865"/>
      <c r="D2268" s="865"/>
      <c r="AS2268" s="865"/>
      <c r="AT2268" s="865"/>
      <c r="AU2268" s="865"/>
      <c r="AX2268" s="865"/>
    </row>
    <row r="2269" spans="1:50" x14ac:dyDescent="0.25">
      <c r="A2269" s="865"/>
      <c r="D2269" s="865"/>
      <c r="AS2269" s="865"/>
      <c r="AT2269" s="865"/>
      <c r="AU2269" s="865"/>
      <c r="AX2269" s="865"/>
    </row>
    <row r="2270" spans="1:50" x14ac:dyDescent="0.25">
      <c r="A2270" s="865"/>
      <c r="D2270" s="865"/>
      <c r="AS2270" s="865"/>
      <c r="AT2270" s="865"/>
      <c r="AU2270" s="865"/>
      <c r="AX2270" s="865"/>
    </row>
    <row r="2271" spans="1:50" x14ac:dyDescent="0.25">
      <c r="A2271" s="865"/>
      <c r="D2271" s="865"/>
      <c r="AS2271" s="865"/>
      <c r="AT2271" s="865"/>
      <c r="AU2271" s="865"/>
      <c r="AX2271" s="865"/>
    </row>
    <row r="2272" spans="1:50" x14ac:dyDescent="0.25">
      <c r="A2272" s="865"/>
      <c r="D2272" s="865"/>
      <c r="AS2272" s="865"/>
      <c r="AT2272" s="865"/>
      <c r="AU2272" s="865"/>
      <c r="AX2272" s="865"/>
    </row>
    <row r="2273" spans="1:50" x14ac:dyDescent="0.25">
      <c r="A2273" s="865"/>
      <c r="D2273" s="865"/>
      <c r="AS2273" s="865"/>
      <c r="AT2273" s="865"/>
      <c r="AU2273" s="865"/>
      <c r="AX2273" s="865"/>
    </row>
    <row r="2274" spans="1:50" x14ac:dyDescent="0.25">
      <c r="A2274" s="865"/>
      <c r="D2274" s="865"/>
      <c r="AS2274" s="865"/>
      <c r="AT2274" s="865"/>
      <c r="AU2274" s="865"/>
      <c r="AX2274" s="865"/>
    </row>
    <row r="2275" spans="1:50" x14ac:dyDescent="0.25">
      <c r="A2275" s="865"/>
      <c r="D2275" s="865"/>
      <c r="AS2275" s="865"/>
      <c r="AT2275" s="865"/>
      <c r="AU2275" s="865"/>
      <c r="AX2275" s="865"/>
    </row>
    <row r="2276" spans="1:50" x14ac:dyDescent="0.25">
      <c r="A2276" s="865"/>
      <c r="D2276" s="865"/>
      <c r="AS2276" s="865"/>
      <c r="AT2276" s="865"/>
      <c r="AU2276" s="865"/>
      <c r="AX2276" s="865"/>
    </row>
    <row r="2277" spans="1:50" x14ac:dyDescent="0.25">
      <c r="A2277" s="865"/>
      <c r="D2277" s="865"/>
      <c r="AS2277" s="865"/>
      <c r="AT2277" s="865"/>
      <c r="AU2277" s="865"/>
      <c r="AX2277" s="865"/>
    </row>
    <row r="2278" spans="1:50" x14ac:dyDescent="0.25">
      <c r="A2278" s="865"/>
      <c r="D2278" s="865"/>
      <c r="AS2278" s="865"/>
      <c r="AT2278" s="865"/>
      <c r="AU2278" s="865"/>
      <c r="AX2278" s="865"/>
    </row>
    <row r="2279" spans="1:50" x14ac:dyDescent="0.25">
      <c r="A2279" s="865"/>
      <c r="D2279" s="865"/>
      <c r="AS2279" s="865"/>
      <c r="AT2279" s="865"/>
      <c r="AU2279" s="865"/>
      <c r="AX2279" s="865"/>
    </row>
    <row r="2280" spans="1:50" x14ac:dyDescent="0.25">
      <c r="A2280" s="865"/>
      <c r="D2280" s="865"/>
      <c r="AS2280" s="865"/>
      <c r="AT2280" s="865"/>
      <c r="AU2280" s="865"/>
      <c r="AX2280" s="865"/>
    </row>
    <row r="2281" spans="1:50" x14ac:dyDescent="0.25">
      <c r="A2281" s="865"/>
      <c r="D2281" s="865"/>
      <c r="AS2281" s="865"/>
      <c r="AT2281" s="865"/>
      <c r="AU2281" s="865"/>
      <c r="AX2281" s="865"/>
    </row>
    <row r="2282" spans="1:50" x14ac:dyDescent="0.25">
      <c r="A2282" s="865"/>
      <c r="D2282" s="865"/>
      <c r="AS2282" s="865"/>
      <c r="AT2282" s="865"/>
      <c r="AU2282" s="865"/>
      <c r="AX2282" s="865"/>
    </row>
    <row r="2283" spans="1:50" x14ac:dyDescent="0.25">
      <c r="A2283" s="865"/>
      <c r="D2283" s="865"/>
      <c r="AS2283" s="865"/>
      <c r="AT2283" s="865"/>
      <c r="AU2283" s="865"/>
      <c r="AX2283" s="865"/>
    </row>
    <row r="2284" spans="1:50" x14ac:dyDescent="0.25">
      <c r="A2284" s="865"/>
      <c r="D2284" s="865"/>
      <c r="AS2284" s="865"/>
      <c r="AT2284" s="865"/>
      <c r="AU2284" s="865"/>
      <c r="AX2284" s="865"/>
    </row>
    <row r="2285" spans="1:50" x14ac:dyDescent="0.25">
      <c r="A2285" s="865"/>
      <c r="D2285" s="865"/>
      <c r="AS2285" s="865"/>
      <c r="AT2285" s="865"/>
      <c r="AU2285" s="865"/>
      <c r="AX2285" s="865"/>
    </row>
    <row r="2286" spans="1:50" x14ac:dyDescent="0.25">
      <c r="A2286" s="865"/>
      <c r="D2286" s="865"/>
      <c r="AS2286" s="865"/>
      <c r="AT2286" s="865"/>
      <c r="AU2286" s="865"/>
      <c r="AX2286" s="865"/>
    </row>
    <row r="2287" spans="1:50" x14ac:dyDescent="0.25">
      <c r="A2287" s="865"/>
      <c r="D2287" s="865"/>
      <c r="AS2287" s="865"/>
      <c r="AT2287" s="865"/>
      <c r="AU2287" s="865"/>
      <c r="AX2287" s="865"/>
    </row>
    <row r="2288" spans="1:50" x14ac:dyDescent="0.25">
      <c r="A2288" s="865"/>
      <c r="D2288" s="865"/>
      <c r="AS2288" s="865"/>
      <c r="AT2288" s="865"/>
      <c r="AU2288" s="865"/>
      <c r="AX2288" s="865"/>
    </row>
    <row r="2289" spans="1:50" x14ac:dyDescent="0.25">
      <c r="A2289" s="865"/>
      <c r="D2289" s="865"/>
      <c r="AS2289" s="865"/>
      <c r="AT2289" s="865"/>
      <c r="AU2289" s="865"/>
      <c r="AX2289" s="865"/>
    </row>
    <row r="2290" spans="1:50" x14ac:dyDescent="0.25">
      <c r="A2290" s="865"/>
      <c r="D2290" s="865"/>
      <c r="AS2290" s="865"/>
      <c r="AT2290" s="865"/>
      <c r="AU2290" s="865"/>
      <c r="AX2290" s="865"/>
    </row>
    <row r="2291" spans="1:50" x14ac:dyDescent="0.25">
      <c r="A2291" s="865"/>
      <c r="D2291" s="865"/>
      <c r="AS2291" s="865"/>
      <c r="AT2291" s="865"/>
      <c r="AU2291" s="865"/>
      <c r="AX2291" s="865"/>
    </row>
    <row r="2292" spans="1:50" x14ac:dyDescent="0.25">
      <c r="A2292" s="865"/>
      <c r="D2292" s="865"/>
      <c r="AS2292" s="865"/>
      <c r="AT2292" s="865"/>
      <c r="AU2292" s="865"/>
      <c r="AX2292" s="865"/>
    </row>
    <row r="2293" spans="1:50" x14ac:dyDescent="0.25">
      <c r="A2293" s="865"/>
      <c r="D2293" s="865"/>
      <c r="AS2293" s="865"/>
      <c r="AT2293" s="865"/>
      <c r="AU2293" s="865"/>
      <c r="AX2293" s="865"/>
    </row>
    <row r="2294" spans="1:50" x14ac:dyDescent="0.25">
      <c r="A2294" s="865"/>
      <c r="D2294" s="865"/>
      <c r="AS2294" s="865"/>
      <c r="AT2294" s="865"/>
      <c r="AU2294" s="865"/>
      <c r="AX2294" s="865"/>
    </row>
    <row r="2295" spans="1:50" x14ac:dyDescent="0.25">
      <c r="A2295" s="865"/>
      <c r="D2295" s="865"/>
      <c r="AS2295" s="865"/>
      <c r="AT2295" s="865"/>
      <c r="AU2295" s="865"/>
      <c r="AX2295" s="865"/>
    </row>
    <row r="2296" spans="1:50" x14ac:dyDescent="0.25">
      <c r="A2296" s="865"/>
      <c r="D2296" s="865"/>
      <c r="AS2296" s="865"/>
      <c r="AT2296" s="865"/>
      <c r="AU2296" s="865"/>
      <c r="AX2296" s="865"/>
    </row>
    <row r="2297" spans="1:50" x14ac:dyDescent="0.25">
      <c r="A2297" s="865"/>
      <c r="D2297" s="865"/>
      <c r="AS2297" s="865"/>
      <c r="AT2297" s="865"/>
      <c r="AU2297" s="865"/>
      <c r="AX2297" s="865"/>
    </row>
    <row r="2298" spans="1:50" x14ac:dyDescent="0.25">
      <c r="A2298" s="865"/>
      <c r="D2298" s="865"/>
      <c r="AS2298" s="865"/>
      <c r="AT2298" s="865"/>
      <c r="AU2298" s="865"/>
      <c r="AX2298" s="865"/>
    </row>
    <row r="2299" spans="1:50" x14ac:dyDescent="0.25">
      <c r="A2299" s="865"/>
      <c r="D2299" s="865"/>
      <c r="AS2299" s="865"/>
      <c r="AT2299" s="865"/>
      <c r="AU2299" s="865"/>
      <c r="AX2299" s="865"/>
    </row>
    <row r="2300" spans="1:50" x14ac:dyDescent="0.25">
      <c r="A2300" s="865"/>
      <c r="D2300" s="865"/>
      <c r="AS2300" s="865"/>
      <c r="AT2300" s="865"/>
      <c r="AU2300" s="865"/>
      <c r="AX2300" s="865"/>
    </row>
    <row r="2301" spans="1:50" x14ac:dyDescent="0.25">
      <c r="A2301" s="865"/>
      <c r="D2301" s="865"/>
      <c r="AS2301" s="865"/>
      <c r="AT2301" s="865"/>
      <c r="AU2301" s="865"/>
      <c r="AX2301" s="865"/>
    </row>
    <row r="2302" spans="1:50" x14ac:dyDescent="0.25">
      <c r="A2302" s="865"/>
      <c r="D2302" s="865"/>
      <c r="AS2302" s="865"/>
      <c r="AT2302" s="865"/>
      <c r="AU2302" s="865"/>
      <c r="AX2302" s="865"/>
    </row>
    <row r="2303" spans="1:50" x14ac:dyDescent="0.25">
      <c r="A2303" s="865"/>
      <c r="D2303" s="865"/>
      <c r="AS2303" s="865"/>
      <c r="AT2303" s="865"/>
      <c r="AU2303" s="865"/>
      <c r="AX2303" s="865"/>
    </row>
    <row r="2304" spans="1:50" x14ac:dyDescent="0.25">
      <c r="A2304" s="865"/>
      <c r="D2304" s="865"/>
      <c r="AS2304" s="865"/>
      <c r="AT2304" s="865"/>
      <c r="AU2304" s="865"/>
      <c r="AX2304" s="865"/>
    </row>
    <row r="2305" spans="1:50" x14ac:dyDescent="0.25">
      <c r="A2305" s="865"/>
      <c r="D2305" s="865"/>
      <c r="AS2305" s="865"/>
      <c r="AT2305" s="865"/>
      <c r="AU2305" s="865"/>
      <c r="AX2305" s="865"/>
    </row>
    <row r="2306" spans="1:50" x14ac:dyDescent="0.25">
      <c r="A2306" s="865"/>
      <c r="D2306" s="865"/>
      <c r="AS2306" s="865"/>
      <c r="AT2306" s="865"/>
      <c r="AU2306" s="865"/>
      <c r="AX2306" s="865"/>
    </row>
    <row r="2307" spans="1:50" x14ac:dyDescent="0.25">
      <c r="A2307" s="865"/>
      <c r="D2307" s="865"/>
      <c r="AS2307" s="865"/>
      <c r="AT2307" s="865"/>
      <c r="AU2307" s="865"/>
      <c r="AX2307" s="865"/>
    </row>
    <row r="2308" spans="1:50" x14ac:dyDescent="0.25">
      <c r="A2308" s="865"/>
      <c r="D2308" s="865"/>
      <c r="AS2308" s="865"/>
      <c r="AT2308" s="865"/>
      <c r="AU2308" s="865"/>
      <c r="AX2308" s="865"/>
    </row>
    <row r="2309" spans="1:50" x14ac:dyDescent="0.25">
      <c r="A2309" s="865"/>
      <c r="D2309" s="865"/>
      <c r="AS2309" s="865"/>
      <c r="AT2309" s="865"/>
      <c r="AU2309" s="865"/>
      <c r="AX2309" s="865"/>
    </row>
    <row r="2310" spans="1:50" x14ac:dyDescent="0.25">
      <c r="A2310" s="865"/>
      <c r="D2310" s="865"/>
      <c r="AS2310" s="865"/>
      <c r="AT2310" s="865"/>
      <c r="AU2310" s="865"/>
      <c r="AX2310" s="865"/>
    </row>
    <row r="2311" spans="1:50" x14ac:dyDescent="0.25">
      <c r="A2311" s="865"/>
      <c r="D2311" s="865"/>
      <c r="AS2311" s="865"/>
      <c r="AT2311" s="865"/>
      <c r="AU2311" s="865"/>
      <c r="AX2311" s="865"/>
    </row>
    <row r="2312" spans="1:50" x14ac:dyDescent="0.25">
      <c r="A2312" s="865"/>
      <c r="D2312" s="865"/>
      <c r="AS2312" s="865"/>
      <c r="AT2312" s="865"/>
      <c r="AU2312" s="865"/>
      <c r="AX2312" s="865"/>
    </row>
    <row r="2313" spans="1:50" x14ac:dyDescent="0.25">
      <c r="A2313" s="865"/>
      <c r="D2313" s="865"/>
      <c r="AS2313" s="865"/>
      <c r="AT2313" s="865"/>
      <c r="AU2313" s="865"/>
      <c r="AX2313" s="865"/>
    </row>
    <row r="2314" spans="1:50" x14ac:dyDescent="0.25">
      <c r="A2314" s="865"/>
      <c r="D2314" s="865"/>
      <c r="AS2314" s="865"/>
      <c r="AT2314" s="865"/>
      <c r="AU2314" s="865"/>
      <c r="AX2314" s="865"/>
    </row>
    <row r="2315" spans="1:50" x14ac:dyDescent="0.25">
      <c r="A2315" s="865"/>
      <c r="D2315" s="865"/>
      <c r="AS2315" s="865"/>
      <c r="AT2315" s="865"/>
      <c r="AU2315" s="865"/>
      <c r="AX2315" s="865"/>
    </row>
    <row r="2316" spans="1:50" x14ac:dyDescent="0.25">
      <c r="A2316" s="865"/>
      <c r="D2316" s="865"/>
      <c r="AS2316" s="865"/>
      <c r="AT2316" s="865"/>
      <c r="AU2316" s="865"/>
      <c r="AX2316" s="865"/>
    </row>
    <row r="2317" spans="1:50" x14ac:dyDescent="0.25">
      <c r="A2317" s="865"/>
      <c r="D2317" s="865"/>
      <c r="AS2317" s="865"/>
      <c r="AT2317" s="865"/>
      <c r="AU2317" s="865"/>
      <c r="AX2317" s="865"/>
    </row>
    <row r="2318" spans="1:50" x14ac:dyDescent="0.25">
      <c r="A2318" s="865"/>
      <c r="D2318" s="865"/>
      <c r="AS2318" s="865"/>
      <c r="AT2318" s="865"/>
      <c r="AU2318" s="865"/>
      <c r="AX2318" s="865"/>
    </row>
    <row r="2319" spans="1:50" x14ac:dyDescent="0.25">
      <c r="A2319" s="865"/>
      <c r="D2319" s="865"/>
      <c r="AS2319" s="865"/>
      <c r="AT2319" s="865"/>
      <c r="AU2319" s="865"/>
      <c r="AX2319" s="865"/>
    </row>
    <row r="2320" spans="1:50" x14ac:dyDescent="0.25">
      <c r="A2320" s="865"/>
      <c r="D2320" s="865"/>
      <c r="AS2320" s="865"/>
      <c r="AT2320" s="865"/>
      <c r="AU2320" s="865"/>
      <c r="AX2320" s="865"/>
    </row>
    <row r="2321" spans="1:50" x14ac:dyDescent="0.25">
      <c r="A2321" s="865"/>
      <c r="D2321" s="865"/>
      <c r="AS2321" s="865"/>
      <c r="AT2321" s="865"/>
      <c r="AU2321" s="865"/>
      <c r="AX2321" s="865"/>
    </row>
    <row r="2322" spans="1:50" x14ac:dyDescent="0.25">
      <c r="A2322" s="865"/>
      <c r="D2322" s="865"/>
      <c r="AS2322" s="865"/>
      <c r="AT2322" s="865"/>
      <c r="AU2322" s="865"/>
      <c r="AX2322" s="865"/>
    </row>
    <row r="2323" spans="1:50" x14ac:dyDescent="0.25">
      <c r="A2323" s="865"/>
      <c r="D2323" s="865"/>
      <c r="AS2323" s="865"/>
      <c r="AT2323" s="865"/>
      <c r="AU2323" s="865"/>
      <c r="AX2323" s="865"/>
    </row>
    <row r="2324" spans="1:50" x14ac:dyDescent="0.25">
      <c r="A2324" s="865"/>
      <c r="D2324" s="865"/>
      <c r="AS2324" s="865"/>
      <c r="AT2324" s="865"/>
      <c r="AU2324" s="865"/>
      <c r="AX2324" s="865"/>
    </row>
    <row r="2325" spans="1:50" x14ac:dyDescent="0.25">
      <c r="A2325" s="865"/>
      <c r="D2325" s="865"/>
      <c r="AS2325" s="865"/>
      <c r="AT2325" s="865"/>
      <c r="AU2325" s="865"/>
      <c r="AX2325" s="865"/>
    </row>
    <row r="2326" spans="1:50" x14ac:dyDescent="0.25">
      <c r="A2326" s="865"/>
      <c r="D2326" s="865"/>
      <c r="AS2326" s="865"/>
      <c r="AT2326" s="865"/>
      <c r="AU2326" s="865"/>
      <c r="AX2326" s="865"/>
    </row>
    <row r="2327" spans="1:50" x14ac:dyDescent="0.25">
      <c r="A2327" s="865"/>
      <c r="D2327" s="865"/>
      <c r="AS2327" s="865"/>
      <c r="AT2327" s="865"/>
      <c r="AU2327" s="865"/>
      <c r="AX2327" s="865"/>
    </row>
    <row r="2328" spans="1:50" x14ac:dyDescent="0.25">
      <c r="A2328" s="865"/>
      <c r="D2328" s="865"/>
      <c r="AS2328" s="865"/>
      <c r="AT2328" s="865"/>
      <c r="AU2328" s="865"/>
      <c r="AX2328" s="865"/>
    </row>
    <row r="2329" spans="1:50" x14ac:dyDescent="0.25">
      <c r="A2329" s="865"/>
      <c r="D2329" s="865"/>
      <c r="AS2329" s="865"/>
      <c r="AT2329" s="865"/>
      <c r="AU2329" s="865"/>
      <c r="AX2329" s="865"/>
    </row>
    <row r="2330" spans="1:50" x14ac:dyDescent="0.25">
      <c r="A2330" s="865"/>
      <c r="D2330" s="865"/>
      <c r="AS2330" s="865"/>
      <c r="AT2330" s="865"/>
      <c r="AU2330" s="865"/>
      <c r="AX2330" s="865"/>
    </row>
    <row r="2331" spans="1:50" x14ac:dyDescent="0.25">
      <c r="A2331" s="865"/>
      <c r="D2331" s="865"/>
      <c r="AS2331" s="865"/>
      <c r="AT2331" s="865"/>
      <c r="AU2331" s="865"/>
      <c r="AX2331" s="865"/>
    </row>
    <row r="2332" spans="1:50" x14ac:dyDescent="0.25">
      <c r="A2332" s="865"/>
      <c r="D2332" s="865"/>
      <c r="AS2332" s="865"/>
      <c r="AT2332" s="865"/>
      <c r="AU2332" s="865"/>
      <c r="AX2332" s="865"/>
    </row>
    <row r="2333" spans="1:50" x14ac:dyDescent="0.25">
      <c r="A2333" s="865"/>
      <c r="D2333" s="865"/>
      <c r="AS2333" s="865"/>
      <c r="AT2333" s="865"/>
      <c r="AU2333" s="865"/>
      <c r="AX2333" s="865"/>
    </row>
    <row r="2334" spans="1:50" x14ac:dyDescent="0.25">
      <c r="A2334" s="865"/>
      <c r="D2334" s="865"/>
      <c r="AS2334" s="865"/>
      <c r="AT2334" s="865"/>
      <c r="AU2334" s="865"/>
      <c r="AX2334" s="865"/>
    </row>
    <row r="2335" spans="1:50" x14ac:dyDescent="0.25">
      <c r="A2335" s="865"/>
      <c r="D2335" s="865"/>
      <c r="AS2335" s="865"/>
      <c r="AT2335" s="865"/>
      <c r="AU2335" s="865"/>
      <c r="AX2335" s="865"/>
    </row>
    <row r="2336" spans="1:50" x14ac:dyDescent="0.25">
      <c r="A2336" s="865"/>
      <c r="D2336" s="865"/>
      <c r="AS2336" s="865"/>
      <c r="AT2336" s="865"/>
      <c r="AU2336" s="865"/>
      <c r="AX2336" s="865"/>
    </row>
    <row r="2337" spans="1:50" x14ac:dyDescent="0.25">
      <c r="A2337" s="865"/>
      <c r="D2337" s="865"/>
      <c r="AS2337" s="865"/>
      <c r="AT2337" s="865"/>
      <c r="AU2337" s="865"/>
      <c r="AX2337" s="865"/>
    </row>
    <row r="2338" spans="1:50" x14ac:dyDescent="0.25">
      <c r="A2338" s="865"/>
      <c r="D2338" s="865"/>
      <c r="AS2338" s="865"/>
      <c r="AT2338" s="865"/>
      <c r="AU2338" s="865"/>
      <c r="AX2338" s="865"/>
    </row>
    <row r="2339" spans="1:50" x14ac:dyDescent="0.25">
      <c r="A2339" s="865"/>
      <c r="D2339" s="865"/>
      <c r="AS2339" s="865"/>
      <c r="AT2339" s="865"/>
      <c r="AU2339" s="865"/>
      <c r="AX2339" s="865"/>
    </row>
    <row r="2340" spans="1:50" x14ac:dyDescent="0.25">
      <c r="A2340" s="865"/>
      <c r="D2340" s="865"/>
      <c r="AS2340" s="865"/>
      <c r="AT2340" s="865"/>
      <c r="AU2340" s="865"/>
      <c r="AX2340" s="865"/>
    </row>
    <row r="2341" spans="1:50" x14ac:dyDescent="0.25">
      <c r="A2341" s="865"/>
      <c r="D2341" s="865"/>
      <c r="AS2341" s="865"/>
      <c r="AT2341" s="865"/>
      <c r="AU2341" s="865"/>
      <c r="AX2341" s="865"/>
    </row>
    <row r="2342" spans="1:50" x14ac:dyDescent="0.25">
      <c r="A2342" s="865"/>
      <c r="D2342" s="865"/>
      <c r="AS2342" s="865"/>
      <c r="AT2342" s="865"/>
      <c r="AU2342" s="865"/>
      <c r="AX2342" s="865"/>
    </row>
    <row r="2343" spans="1:50" x14ac:dyDescent="0.25">
      <c r="A2343" s="865"/>
      <c r="D2343" s="865"/>
      <c r="AS2343" s="865"/>
      <c r="AT2343" s="865"/>
      <c r="AU2343" s="865"/>
      <c r="AX2343" s="865"/>
    </row>
    <row r="2344" spans="1:50" x14ac:dyDescent="0.25">
      <c r="A2344" s="865"/>
      <c r="D2344" s="865"/>
      <c r="AS2344" s="865"/>
      <c r="AT2344" s="865"/>
      <c r="AU2344" s="865"/>
      <c r="AX2344" s="865"/>
    </row>
    <row r="2345" spans="1:50" x14ac:dyDescent="0.25">
      <c r="A2345" s="865"/>
      <c r="D2345" s="865"/>
      <c r="AS2345" s="865"/>
      <c r="AT2345" s="865"/>
      <c r="AU2345" s="865"/>
      <c r="AX2345" s="865"/>
    </row>
    <row r="2346" spans="1:50" x14ac:dyDescent="0.25">
      <c r="A2346" s="865"/>
      <c r="D2346" s="865"/>
      <c r="AS2346" s="865"/>
      <c r="AT2346" s="865"/>
      <c r="AU2346" s="865"/>
      <c r="AX2346" s="865"/>
    </row>
    <row r="2347" spans="1:50" x14ac:dyDescent="0.25">
      <c r="A2347" s="865"/>
      <c r="D2347" s="865"/>
      <c r="AS2347" s="865"/>
      <c r="AT2347" s="865"/>
      <c r="AU2347" s="865"/>
      <c r="AX2347" s="865"/>
    </row>
    <row r="2348" spans="1:50" x14ac:dyDescent="0.25">
      <c r="A2348" s="865"/>
      <c r="D2348" s="865"/>
      <c r="AS2348" s="865"/>
      <c r="AT2348" s="865"/>
      <c r="AU2348" s="865"/>
      <c r="AX2348" s="865"/>
    </row>
    <row r="2349" spans="1:50" x14ac:dyDescent="0.25">
      <c r="A2349" s="865"/>
      <c r="D2349" s="865"/>
      <c r="AS2349" s="865"/>
      <c r="AT2349" s="865"/>
      <c r="AU2349" s="865"/>
      <c r="AX2349" s="865"/>
    </row>
    <row r="2350" spans="1:50" x14ac:dyDescent="0.25">
      <c r="A2350" s="865"/>
      <c r="D2350" s="865"/>
      <c r="AS2350" s="865"/>
      <c r="AT2350" s="865"/>
      <c r="AU2350" s="865"/>
      <c r="AX2350" s="865"/>
    </row>
    <row r="2351" spans="1:50" x14ac:dyDescent="0.25">
      <c r="A2351" s="865"/>
      <c r="D2351" s="865"/>
      <c r="AS2351" s="865"/>
      <c r="AT2351" s="865"/>
      <c r="AU2351" s="865"/>
      <c r="AX2351" s="865"/>
    </row>
    <row r="2352" spans="1:50" x14ac:dyDescent="0.25">
      <c r="A2352" s="865"/>
      <c r="D2352" s="865"/>
      <c r="AS2352" s="865"/>
      <c r="AT2352" s="865"/>
      <c r="AU2352" s="865"/>
      <c r="AX2352" s="865"/>
    </row>
    <row r="2353" spans="1:50" x14ac:dyDescent="0.25">
      <c r="A2353" s="865"/>
      <c r="D2353" s="865"/>
      <c r="AS2353" s="865"/>
      <c r="AT2353" s="865"/>
      <c r="AU2353" s="865"/>
      <c r="AX2353" s="865"/>
    </row>
    <row r="2354" spans="1:50" x14ac:dyDescent="0.25">
      <c r="A2354" s="865"/>
      <c r="D2354" s="865"/>
      <c r="AS2354" s="865"/>
      <c r="AT2354" s="865"/>
      <c r="AU2354" s="865"/>
      <c r="AX2354" s="865"/>
    </row>
    <row r="2355" spans="1:50" x14ac:dyDescent="0.25">
      <c r="A2355" s="865"/>
      <c r="D2355" s="865"/>
      <c r="AS2355" s="865"/>
      <c r="AT2355" s="865"/>
      <c r="AU2355" s="865"/>
      <c r="AX2355" s="865"/>
    </row>
    <row r="2356" spans="1:50" x14ac:dyDescent="0.25">
      <c r="A2356" s="865"/>
      <c r="D2356" s="865"/>
      <c r="AS2356" s="865"/>
      <c r="AT2356" s="865"/>
      <c r="AU2356" s="865"/>
      <c r="AX2356" s="865"/>
    </row>
    <row r="2357" spans="1:50" x14ac:dyDescent="0.25">
      <c r="A2357" s="865"/>
      <c r="D2357" s="865"/>
      <c r="AS2357" s="865"/>
      <c r="AT2357" s="865"/>
      <c r="AU2357" s="865"/>
      <c r="AX2357" s="865"/>
    </row>
    <row r="2358" spans="1:50" x14ac:dyDescent="0.25">
      <c r="A2358" s="865"/>
      <c r="D2358" s="865"/>
      <c r="AS2358" s="865"/>
      <c r="AT2358" s="865"/>
      <c r="AU2358" s="865"/>
      <c r="AX2358" s="865"/>
    </row>
    <row r="2359" spans="1:50" x14ac:dyDescent="0.25">
      <c r="A2359" s="865"/>
      <c r="D2359" s="865"/>
      <c r="AS2359" s="865"/>
      <c r="AT2359" s="865"/>
      <c r="AU2359" s="865"/>
      <c r="AX2359" s="865"/>
    </row>
    <row r="2360" spans="1:50" x14ac:dyDescent="0.25">
      <c r="A2360" s="865"/>
      <c r="D2360" s="865"/>
      <c r="AS2360" s="865"/>
      <c r="AT2360" s="865"/>
      <c r="AU2360" s="865"/>
      <c r="AX2360" s="865"/>
    </row>
    <row r="2361" spans="1:50" x14ac:dyDescent="0.25">
      <c r="A2361" s="865"/>
      <c r="D2361" s="865"/>
      <c r="AS2361" s="865"/>
      <c r="AT2361" s="865"/>
      <c r="AU2361" s="865"/>
      <c r="AX2361" s="865"/>
    </row>
    <row r="2362" spans="1:50" x14ac:dyDescent="0.25">
      <c r="A2362" s="865"/>
      <c r="D2362" s="865"/>
      <c r="AS2362" s="865"/>
      <c r="AT2362" s="865"/>
      <c r="AU2362" s="865"/>
      <c r="AX2362" s="865"/>
    </row>
    <row r="2363" spans="1:50" x14ac:dyDescent="0.25">
      <c r="A2363" s="865"/>
      <c r="D2363" s="865"/>
      <c r="AS2363" s="865"/>
      <c r="AT2363" s="865"/>
      <c r="AU2363" s="865"/>
      <c r="AX2363" s="865"/>
    </row>
    <row r="2364" spans="1:50" x14ac:dyDescent="0.25">
      <c r="A2364" s="865"/>
      <c r="D2364" s="865"/>
      <c r="AS2364" s="865"/>
      <c r="AT2364" s="865"/>
      <c r="AU2364" s="865"/>
      <c r="AX2364" s="865"/>
    </row>
    <row r="2365" spans="1:50" x14ac:dyDescent="0.25">
      <c r="A2365" s="865"/>
      <c r="D2365" s="865"/>
      <c r="AS2365" s="865"/>
      <c r="AT2365" s="865"/>
      <c r="AU2365" s="865"/>
      <c r="AX2365" s="865"/>
    </row>
    <row r="2366" spans="1:50" x14ac:dyDescent="0.25">
      <c r="A2366" s="865"/>
      <c r="D2366" s="865"/>
      <c r="AS2366" s="865"/>
      <c r="AT2366" s="865"/>
      <c r="AU2366" s="865"/>
      <c r="AX2366" s="865"/>
    </row>
    <row r="2367" spans="1:50" x14ac:dyDescent="0.25">
      <c r="A2367" s="865"/>
      <c r="D2367" s="865"/>
      <c r="AS2367" s="865"/>
      <c r="AT2367" s="865"/>
      <c r="AU2367" s="865"/>
      <c r="AX2367" s="865"/>
    </row>
    <row r="2368" spans="1:50" x14ac:dyDescent="0.25">
      <c r="A2368" s="865"/>
      <c r="D2368" s="865"/>
      <c r="AS2368" s="865"/>
      <c r="AT2368" s="865"/>
      <c r="AU2368" s="865"/>
      <c r="AX2368" s="865"/>
    </row>
    <row r="2369" spans="1:50" x14ac:dyDescent="0.25">
      <c r="A2369" s="865"/>
      <c r="D2369" s="865"/>
      <c r="AS2369" s="865"/>
      <c r="AT2369" s="865"/>
      <c r="AU2369" s="865"/>
      <c r="AX2369" s="865"/>
    </row>
    <row r="2370" spans="1:50" x14ac:dyDescent="0.25">
      <c r="A2370" s="865"/>
      <c r="D2370" s="865"/>
      <c r="AS2370" s="865"/>
      <c r="AT2370" s="865"/>
      <c r="AU2370" s="865"/>
      <c r="AX2370" s="865"/>
    </row>
    <row r="2371" spans="1:50" x14ac:dyDescent="0.25">
      <c r="A2371" s="865"/>
      <c r="D2371" s="865"/>
      <c r="AS2371" s="865"/>
      <c r="AT2371" s="865"/>
      <c r="AU2371" s="865"/>
      <c r="AX2371" s="865"/>
    </row>
    <row r="2372" spans="1:50" x14ac:dyDescent="0.25">
      <c r="A2372" s="865"/>
      <c r="D2372" s="865"/>
      <c r="AS2372" s="865"/>
      <c r="AT2372" s="865"/>
      <c r="AU2372" s="865"/>
      <c r="AX2372" s="865"/>
    </row>
    <row r="2373" spans="1:50" x14ac:dyDescent="0.25">
      <c r="A2373" s="865"/>
      <c r="D2373" s="865"/>
      <c r="AS2373" s="865"/>
      <c r="AT2373" s="865"/>
      <c r="AU2373" s="865"/>
      <c r="AX2373" s="865"/>
    </row>
    <row r="2374" spans="1:50" x14ac:dyDescent="0.25">
      <c r="A2374" s="865"/>
      <c r="D2374" s="865"/>
      <c r="AS2374" s="865"/>
      <c r="AT2374" s="865"/>
      <c r="AU2374" s="865"/>
      <c r="AX2374" s="865"/>
    </row>
    <row r="2375" spans="1:50" x14ac:dyDescent="0.25">
      <c r="A2375" s="865"/>
      <c r="D2375" s="865"/>
      <c r="AS2375" s="865"/>
      <c r="AT2375" s="865"/>
      <c r="AU2375" s="865"/>
      <c r="AX2375" s="865"/>
    </row>
    <row r="2376" spans="1:50" x14ac:dyDescent="0.25">
      <c r="A2376" s="865"/>
      <c r="D2376" s="865"/>
      <c r="AS2376" s="865"/>
      <c r="AT2376" s="865"/>
      <c r="AU2376" s="865"/>
      <c r="AX2376" s="865"/>
    </row>
    <row r="2377" spans="1:50" x14ac:dyDescent="0.25">
      <c r="A2377" s="865"/>
      <c r="D2377" s="865"/>
      <c r="AS2377" s="865"/>
      <c r="AT2377" s="865"/>
      <c r="AU2377" s="865"/>
      <c r="AX2377" s="865"/>
    </row>
    <row r="2378" spans="1:50" x14ac:dyDescent="0.25">
      <c r="A2378" s="865"/>
      <c r="D2378" s="865"/>
      <c r="AS2378" s="865"/>
      <c r="AT2378" s="865"/>
      <c r="AU2378" s="865"/>
      <c r="AX2378" s="865"/>
    </row>
    <row r="2379" spans="1:50" x14ac:dyDescent="0.25">
      <c r="A2379" s="865"/>
      <c r="D2379" s="865"/>
      <c r="AS2379" s="865"/>
      <c r="AT2379" s="865"/>
      <c r="AU2379" s="865"/>
      <c r="AX2379" s="865"/>
    </row>
    <row r="2380" spans="1:50" x14ac:dyDescent="0.25">
      <c r="A2380" s="865"/>
      <c r="D2380" s="865"/>
      <c r="AS2380" s="865"/>
      <c r="AT2380" s="865"/>
      <c r="AU2380" s="865"/>
      <c r="AX2380" s="865"/>
    </row>
    <row r="2381" spans="1:50" x14ac:dyDescent="0.25">
      <c r="A2381" s="865"/>
      <c r="D2381" s="865"/>
      <c r="AS2381" s="865"/>
      <c r="AT2381" s="865"/>
      <c r="AU2381" s="865"/>
      <c r="AX2381" s="865"/>
    </row>
    <row r="2382" spans="1:50" x14ac:dyDescent="0.25">
      <c r="A2382" s="865"/>
      <c r="D2382" s="865"/>
      <c r="AS2382" s="865"/>
      <c r="AT2382" s="865"/>
      <c r="AU2382" s="865"/>
      <c r="AX2382" s="865"/>
    </row>
    <row r="2383" spans="1:50" x14ac:dyDescent="0.25">
      <c r="A2383" s="865"/>
      <c r="D2383" s="865"/>
      <c r="AS2383" s="865"/>
      <c r="AT2383" s="865"/>
      <c r="AU2383" s="865"/>
      <c r="AX2383" s="865"/>
    </row>
    <row r="2384" spans="1:50" x14ac:dyDescent="0.25">
      <c r="A2384" s="865"/>
      <c r="D2384" s="865"/>
      <c r="AS2384" s="865"/>
      <c r="AT2384" s="865"/>
      <c r="AU2384" s="865"/>
      <c r="AX2384" s="865"/>
    </row>
    <row r="2385" spans="1:50" x14ac:dyDescent="0.25">
      <c r="A2385" s="865"/>
      <c r="D2385" s="865"/>
      <c r="AS2385" s="865"/>
      <c r="AT2385" s="865"/>
      <c r="AU2385" s="865"/>
      <c r="AX2385" s="865"/>
    </row>
    <row r="2386" spans="1:50" x14ac:dyDescent="0.25">
      <c r="A2386" s="865"/>
      <c r="D2386" s="865"/>
      <c r="AS2386" s="865"/>
      <c r="AT2386" s="865"/>
      <c r="AU2386" s="865"/>
      <c r="AX2386" s="865"/>
    </row>
    <row r="2387" spans="1:50" x14ac:dyDescent="0.25">
      <c r="A2387" s="865"/>
      <c r="D2387" s="865"/>
      <c r="AS2387" s="865"/>
      <c r="AT2387" s="865"/>
      <c r="AU2387" s="865"/>
      <c r="AX2387" s="865"/>
    </row>
    <row r="2388" spans="1:50" x14ac:dyDescent="0.25">
      <c r="A2388" s="865"/>
      <c r="D2388" s="865"/>
      <c r="AS2388" s="865"/>
      <c r="AT2388" s="865"/>
      <c r="AU2388" s="865"/>
      <c r="AX2388" s="865"/>
    </row>
    <row r="2389" spans="1:50" x14ac:dyDescent="0.25">
      <c r="A2389" s="865"/>
      <c r="D2389" s="865"/>
      <c r="AS2389" s="865"/>
      <c r="AT2389" s="865"/>
      <c r="AU2389" s="865"/>
      <c r="AX2389" s="865"/>
    </row>
    <row r="2390" spans="1:50" x14ac:dyDescent="0.25">
      <c r="A2390" s="865"/>
      <c r="D2390" s="865"/>
      <c r="AS2390" s="865"/>
      <c r="AT2390" s="865"/>
      <c r="AU2390" s="865"/>
      <c r="AX2390" s="865"/>
    </row>
    <row r="2391" spans="1:50" x14ac:dyDescent="0.25">
      <c r="A2391" s="865"/>
      <c r="D2391" s="865"/>
      <c r="AS2391" s="865"/>
      <c r="AT2391" s="865"/>
      <c r="AU2391" s="865"/>
      <c r="AX2391" s="865"/>
    </row>
    <row r="2392" spans="1:50" x14ac:dyDescent="0.25">
      <c r="A2392" s="865"/>
      <c r="D2392" s="865"/>
      <c r="AS2392" s="865"/>
      <c r="AT2392" s="865"/>
      <c r="AU2392" s="865"/>
      <c r="AX2392" s="865"/>
    </row>
    <row r="2393" spans="1:50" x14ac:dyDescent="0.25">
      <c r="A2393" s="865"/>
      <c r="D2393" s="865"/>
      <c r="AS2393" s="865"/>
      <c r="AT2393" s="865"/>
      <c r="AU2393" s="865"/>
      <c r="AX2393" s="865"/>
    </row>
    <row r="2394" spans="1:50" x14ac:dyDescent="0.25">
      <c r="A2394" s="865"/>
      <c r="D2394" s="865"/>
      <c r="AS2394" s="865"/>
      <c r="AT2394" s="865"/>
      <c r="AU2394" s="865"/>
      <c r="AX2394" s="865"/>
    </row>
    <row r="2395" spans="1:50" x14ac:dyDescent="0.25">
      <c r="A2395" s="865"/>
      <c r="D2395" s="865"/>
      <c r="AS2395" s="865"/>
      <c r="AT2395" s="865"/>
      <c r="AU2395" s="865"/>
      <c r="AX2395" s="865"/>
    </row>
    <row r="2396" spans="1:50" x14ac:dyDescent="0.25">
      <c r="A2396" s="865"/>
      <c r="D2396" s="865"/>
      <c r="AS2396" s="865"/>
      <c r="AT2396" s="865"/>
      <c r="AU2396" s="865"/>
      <c r="AX2396" s="865"/>
    </row>
    <row r="2397" spans="1:50" x14ac:dyDescent="0.25">
      <c r="A2397" s="865"/>
      <c r="D2397" s="865"/>
      <c r="AS2397" s="865"/>
      <c r="AT2397" s="865"/>
      <c r="AU2397" s="865"/>
      <c r="AX2397" s="865"/>
    </row>
    <row r="2398" spans="1:50" x14ac:dyDescent="0.25">
      <c r="A2398" s="865"/>
      <c r="D2398" s="865"/>
      <c r="AS2398" s="865"/>
      <c r="AT2398" s="865"/>
      <c r="AU2398" s="865"/>
      <c r="AX2398" s="865"/>
    </row>
    <row r="2399" spans="1:50" x14ac:dyDescent="0.25">
      <c r="A2399" s="865"/>
      <c r="D2399" s="865"/>
      <c r="AS2399" s="865"/>
      <c r="AT2399" s="865"/>
      <c r="AU2399" s="865"/>
      <c r="AX2399" s="865"/>
    </row>
    <row r="2400" spans="1:50" x14ac:dyDescent="0.25">
      <c r="A2400" s="865"/>
      <c r="D2400" s="865"/>
      <c r="AS2400" s="865"/>
      <c r="AT2400" s="865"/>
      <c r="AU2400" s="865"/>
      <c r="AX2400" s="865"/>
    </row>
    <row r="2401" spans="1:50" x14ac:dyDescent="0.25">
      <c r="A2401" s="865"/>
      <c r="D2401" s="865"/>
      <c r="AS2401" s="865"/>
      <c r="AT2401" s="865"/>
      <c r="AU2401" s="865"/>
      <c r="AX2401" s="865"/>
    </row>
    <row r="2402" spans="1:50" x14ac:dyDescent="0.25">
      <c r="A2402" s="865"/>
      <c r="D2402" s="865"/>
      <c r="AS2402" s="865"/>
      <c r="AT2402" s="865"/>
      <c r="AU2402" s="865"/>
      <c r="AX2402" s="865"/>
    </row>
    <row r="2403" spans="1:50" x14ac:dyDescent="0.25">
      <c r="A2403" s="865"/>
      <c r="D2403" s="865"/>
      <c r="AS2403" s="865"/>
      <c r="AT2403" s="865"/>
      <c r="AU2403" s="865"/>
      <c r="AX2403" s="865"/>
    </row>
    <row r="2404" spans="1:50" x14ac:dyDescent="0.25">
      <c r="A2404" s="865"/>
      <c r="D2404" s="865"/>
      <c r="AS2404" s="865"/>
      <c r="AT2404" s="865"/>
      <c r="AU2404" s="865"/>
      <c r="AX2404" s="865"/>
    </row>
    <row r="2405" spans="1:50" x14ac:dyDescent="0.25">
      <c r="A2405" s="865"/>
      <c r="D2405" s="865"/>
      <c r="AS2405" s="865"/>
      <c r="AT2405" s="865"/>
      <c r="AU2405" s="865"/>
      <c r="AX2405" s="865"/>
    </row>
    <row r="2406" spans="1:50" x14ac:dyDescent="0.25">
      <c r="A2406" s="865"/>
      <c r="D2406" s="865"/>
      <c r="AS2406" s="865"/>
      <c r="AT2406" s="865"/>
      <c r="AU2406" s="865"/>
      <c r="AX2406" s="865"/>
    </row>
    <row r="2407" spans="1:50" x14ac:dyDescent="0.25">
      <c r="A2407" s="865"/>
      <c r="D2407" s="865"/>
      <c r="AS2407" s="865"/>
      <c r="AT2407" s="865"/>
      <c r="AU2407" s="865"/>
      <c r="AX2407" s="865"/>
    </row>
    <row r="2408" spans="1:50" x14ac:dyDescent="0.25">
      <c r="A2408" s="865"/>
      <c r="D2408" s="865"/>
      <c r="AS2408" s="865"/>
      <c r="AT2408" s="865"/>
      <c r="AU2408" s="865"/>
      <c r="AX2408" s="865"/>
    </row>
    <row r="2409" spans="1:50" x14ac:dyDescent="0.25">
      <c r="A2409" s="865"/>
      <c r="D2409" s="865"/>
      <c r="AS2409" s="865"/>
      <c r="AT2409" s="865"/>
      <c r="AU2409" s="865"/>
      <c r="AX2409" s="865"/>
    </row>
    <row r="2410" spans="1:50" x14ac:dyDescent="0.25">
      <c r="A2410" s="865"/>
      <c r="D2410" s="865"/>
      <c r="AS2410" s="865"/>
      <c r="AT2410" s="865"/>
      <c r="AU2410" s="865"/>
      <c r="AX2410" s="865"/>
    </row>
    <row r="2411" spans="1:50" x14ac:dyDescent="0.25">
      <c r="A2411" s="865"/>
      <c r="D2411" s="865"/>
      <c r="AS2411" s="865"/>
      <c r="AT2411" s="865"/>
      <c r="AU2411" s="865"/>
      <c r="AX2411" s="865"/>
    </row>
    <row r="2412" spans="1:50" x14ac:dyDescent="0.25">
      <c r="A2412" s="865"/>
      <c r="D2412" s="865"/>
      <c r="AS2412" s="865"/>
      <c r="AT2412" s="865"/>
      <c r="AU2412" s="865"/>
      <c r="AX2412" s="865"/>
    </row>
    <row r="2413" spans="1:50" x14ac:dyDescent="0.25">
      <c r="A2413" s="865"/>
      <c r="D2413" s="865"/>
      <c r="AS2413" s="865"/>
      <c r="AT2413" s="865"/>
      <c r="AU2413" s="865"/>
      <c r="AX2413" s="865"/>
    </row>
    <row r="2414" spans="1:50" x14ac:dyDescent="0.25">
      <c r="A2414" s="865"/>
      <c r="D2414" s="865"/>
      <c r="AS2414" s="865"/>
      <c r="AT2414" s="865"/>
      <c r="AU2414" s="865"/>
      <c r="AX2414" s="865"/>
    </row>
    <row r="2415" spans="1:50" x14ac:dyDescent="0.25">
      <c r="A2415" s="865"/>
      <c r="D2415" s="865"/>
      <c r="AS2415" s="865"/>
      <c r="AT2415" s="865"/>
      <c r="AU2415" s="865"/>
      <c r="AX2415" s="865"/>
    </row>
    <row r="2416" spans="1:50" x14ac:dyDescent="0.25">
      <c r="A2416" s="865"/>
      <c r="D2416" s="865"/>
      <c r="AS2416" s="865"/>
      <c r="AT2416" s="865"/>
      <c r="AU2416" s="865"/>
      <c r="AX2416" s="865"/>
    </row>
    <row r="2417" spans="1:50" x14ac:dyDescent="0.25">
      <c r="A2417" s="865"/>
      <c r="D2417" s="865"/>
      <c r="AS2417" s="865"/>
      <c r="AT2417" s="865"/>
      <c r="AU2417" s="865"/>
      <c r="AX2417" s="865"/>
    </row>
    <row r="2418" spans="1:50" x14ac:dyDescent="0.25">
      <c r="A2418" s="865"/>
      <c r="D2418" s="865"/>
      <c r="AS2418" s="865"/>
      <c r="AT2418" s="865"/>
      <c r="AU2418" s="865"/>
      <c r="AX2418" s="865"/>
    </row>
    <row r="2419" spans="1:50" x14ac:dyDescent="0.25">
      <c r="A2419" s="865"/>
      <c r="D2419" s="865"/>
      <c r="AS2419" s="865"/>
      <c r="AT2419" s="865"/>
      <c r="AU2419" s="865"/>
      <c r="AX2419" s="865"/>
    </row>
    <row r="2420" spans="1:50" x14ac:dyDescent="0.25">
      <c r="A2420" s="865"/>
      <c r="D2420" s="865"/>
      <c r="AS2420" s="865"/>
      <c r="AT2420" s="865"/>
      <c r="AU2420" s="865"/>
      <c r="AX2420" s="865"/>
    </row>
    <row r="2421" spans="1:50" x14ac:dyDescent="0.25">
      <c r="A2421" s="865"/>
      <c r="D2421" s="865"/>
      <c r="AS2421" s="865"/>
      <c r="AT2421" s="865"/>
      <c r="AU2421" s="865"/>
      <c r="AX2421" s="865"/>
    </row>
    <row r="2422" spans="1:50" x14ac:dyDescent="0.25">
      <c r="A2422" s="865"/>
      <c r="D2422" s="865"/>
      <c r="AS2422" s="865"/>
      <c r="AT2422" s="865"/>
      <c r="AU2422" s="865"/>
      <c r="AX2422" s="865"/>
    </row>
    <row r="2423" spans="1:50" x14ac:dyDescent="0.25">
      <c r="A2423" s="865"/>
      <c r="D2423" s="865"/>
      <c r="AS2423" s="865"/>
      <c r="AT2423" s="865"/>
      <c r="AU2423" s="865"/>
      <c r="AX2423" s="865"/>
    </row>
    <row r="2424" spans="1:50" x14ac:dyDescent="0.25">
      <c r="A2424" s="865"/>
      <c r="D2424" s="865"/>
      <c r="AS2424" s="865"/>
      <c r="AT2424" s="865"/>
      <c r="AU2424" s="865"/>
      <c r="AX2424" s="865"/>
    </row>
    <row r="2425" spans="1:50" x14ac:dyDescent="0.25">
      <c r="A2425" s="865"/>
      <c r="D2425" s="865"/>
      <c r="AS2425" s="865"/>
      <c r="AT2425" s="865"/>
      <c r="AU2425" s="865"/>
      <c r="AX2425" s="865"/>
    </row>
    <row r="2426" spans="1:50" x14ac:dyDescent="0.25">
      <c r="A2426" s="865"/>
      <c r="D2426" s="865"/>
      <c r="AS2426" s="865"/>
      <c r="AT2426" s="865"/>
      <c r="AU2426" s="865"/>
      <c r="AX2426" s="865"/>
    </row>
    <row r="2427" spans="1:50" x14ac:dyDescent="0.25">
      <c r="A2427" s="865"/>
      <c r="D2427" s="865"/>
      <c r="AS2427" s="865"/>
      <c r="AT2427" s="865"/>
      <c r="AU2427" s="865"/>
      <c r="AX2427" s="865"/>
    </row>
    <row r="2428" spans="1:50" x14ac:dyDescent="0.25">
      <c r="A2428" s="865"/>
      <c r="D2428" s="865"/>
      <c r="AS2428" s="865"/>
      <c r="AT2428" s="865"/>
      <c r="AU2428" s="865"/>
      <c r="AX2428" s="865"/>
    </row>
    <row r="2429" spans="1:50" x14ac:dyDescent="0.25">
      <c r="A2429" s="865"/>
      <c r="D2429" s="865"/>
      <c r="AS2429" s="865"/>
      <c r="AT2429" s="865"/>
      <c r="AU2429" s="865"/>
      <c r="AX2429" s="865"/>
    </row>
    <row r="2430" spans="1:50" x14ac:dyDescent="0.25">
      <c r="A2430" s="865"/>
      <c r="D2430" s="865"/>
      <c r="AS2430" s="865"/>
      <c r="AT2430" s="865"/>
      <c r="AU2430" s="865"/>
      <c r="AX2430" s="865"/>
    </row>
    <row r="2431" spans="1:50" x14ac:dyDescent="0.25">
      <c r="A2431" s="865"/>
      <c r="D2431" s="865"/>
      <c r="AS2431" s="865"/>
      <c r="AT2431" s="865"/>
      <c r="AU2431" s="865"/>
      <c r="AX2431" s="865"/>
    </row>
    <row r="2432" spans="1:50" x14ac:dyDescent="0.25">
      <c r="A2432" s="865"/>
      <c r="D2432" s="865"/>
      <c r="AS2432" s="865"/>
      <c r="AT2432" s="865"/>
      <c r="AU2432" s="865"/>
      <c r="AX2432" s="865"/>
    </row>
    <row r="2433" spans="1:50" x14ac:dyDescent="0.25">
      <c r="A2433" s="865"/>
      <c r="D2433" s="865"/>
      <c r="AS2433" s="865"/>
      <c r="AT2433" s="865"/>
      <c r="AU2433" s="865"/>
      <c r="AX2433" s="865"/>
    </row>
    <row r="2434" spans="1:50" x14ac:dyDescent="0.25">
      <c r="A2434" s="865"/>
      <c r="D2434" s="865"/>
      <c r="AS2434" s="865"/>
      <c r="AT2434" s="865"/>
      <c r="AU2434" s="865"/>
      <c r="AX2434" s="865"/>
    </row>
    <row r="2435" spans="1:50" x14ac:dyDescent="0.25">
      <c r="A2435" s="865"/>
      <c r="D2435" s="865"/>
      <c r="AS2435" s="865"/>
      <c r="AT2435" s="865"/>
      <c r="AU2435" s="865"/>
      <c r="AX2435" s="865"/>
    </row>
    <row r="2436" spans="1:50" x14ac:dyDescent="0.25">
      <c r="A2436" s="865"/>
      <c r="D2436" s="865"/>
      <c r="AS2436" s="865"/>
      <c r="AT2436" s="865"/>
      <c r="AU2436" s="865"/>
      <c r="AX2436" s="865"/>
    </row>
    <row r="2437" spans="1:50" x14ac:dyDescent="0.25">
      <c r="A2437" s="865"/>
      <c r="D2437" s="865"/>
      <c r="AS2437" s="865"/>
      <c r="AT2437" s="865"/>
      <c r="AU2437" s="865"/>
      <c r="AX2437" s="865"/>
    </row>
    <row r="2438" spans="1:50" x14ac:dyDescent="0.25">
      <c r="A2438" s="865"/>
      <c r="D2438" s="865"/>
      <c r="AS2438" s="865"/>
      <c r="AT2438" s="865"/>
      <c r="AU2438" s="865"/>
      <c r="AX2438" s="865"/>
    </row>
    <row r="2439" spans="1:50" x14ac:dyDescent="0.25">
      <c r="A2439" s="865"/>
      <c r="D2439" s="865"/>
      <c r="AS2439" s="865"/>
      <c r="AT2439" s="865"/>
      <c r="AU2439" s="865"/>
      <c r="AX2439" s="865"/>
    </row>
    <row r="2440" spans="1:50" x14ac:dyDescent="0.25">
      <c r="A2440" s="865"/>
      <c r="D2440" s="865"/>
      <c r="AS2440" s="865"/>
      <c r="AT2440" s="865"/>
      <c r="AU2440" s="865"/>
      <c r="AX2440" s="865"/>
    </row>
    <row r="2441" spans="1:50" x14ac:dyDescent="0.25">
      <c r="A2441" s="865"/>
      <c r="D2441" s="865"/>
      <c r="AS2441" s="865"/>
      <c r="AT2441" s="865"/>
      <c r="AU2441" s="865"/>
      <c r="AX2441" s="865"/>
    </row>
    <row r="2442" spans="1:50" x14ac:dyDescent="0.25">
      <c r="A2442" s="865"/>
      <c r="D2442" s="865"/>
      <c r="AS2442" s="865"/>
      <c r="AT2442" s="865"/>
      <c r="AU2442" s="865"/>
      <c r="AX2442" s="865"/>
    </row>
    <row r="2443" spans="1:50" x14ac:dyDescent="0.25">
      <c r="A2443" s="865"/>
      <c r="D2443" s="865"/>
      <c r="AS2443" s="865"/>
      <c r="AT2443" s="865"/>
      <c r="AU2443" s="865"/>
      <c r="AX2443" s="865"/>
    </row>
    <row r="2444" spans="1:50" x14ac:dyDescent="0.25">
      <c r="A2444" s="865"/>
      <c r="D2444" s="865"/>
      <c r="AS2444" s="865"/>
      <c r="AT2444" s="865"/>
      <c r="AU2444" s="865"/>
      <c r="AX2444" s="865"/>
    </row>
    <row r="2445" spans="1:50" x14ac:dyDescent="0.25">
      <c r="A2445" s="865"/>
      <c r="D2445" s="865"/>
      <c r="AS2445" s="865"/>
      <c r="AT2445" s="865"/>
      <c r="AU2445" s="865"/>
      <c r="AX2445" s="865"/>
    </row>
    <row r="2446" spans="1:50" x14ac:dyDescent="0.25">
      <c r="A2446" s="865"/>
      <c r="D2446" s="865"/>
      <c r="AS2446" s="865"/>
      <c r="AT2446" s="865"/>
      <c r="AU2446" s="865"/>
      <c r="AX2446" s="865"/>
    </row>
    <row r="2447" spans="1:50" x14ac:dyDescent="0.25">
      <c r="A2447" s="865"/>
      <c r="D2447" s="865"/>
      <c r="AS2447" s="865"/>
      <c r="AT2447" s="865"/>
      <c r="AU2447" s="865"/>
      <c r="AX2447" s="865"/>
    </row>
    <row r="2448" spans="1:50" x14ac:dyDescent="0.25">
      <c r="A2448" s="865"/>
      <c r="D2448" s="865"/>
      <c r="AS2448" s="865"/>
      <c r="AT2448" s="865"/>
      <c r="AU2448" s="865"/>
      <c r="AX2448" s="865"/>
    </row>
    <row r="2449" spans="1:50" x14ac:dyDescent="0.25">
      <c r="A2449" s="865"/>
      <c r="D2449" s="865"/>
      <c r="AS2449" s="865"/>
      <c r="AT2449" s="865"/>
      <c r="AU2449" s="865"/>
      <c r="AX2449" s="865"/>
    </row>
    <row r="2450" spans="1:50" x14ac:dyDescent="0.25">
      <c r="A2450" s="865"/>
      <c r="D2450" s="865"/>
      <c r="AS2450" s="865"/>
      <c r="AT2450" s="865"/>
      <c r="AU2450" s="865"/>
      <c r="AX2450" s="865"/>
    </row>
    <row r="2451" spans="1:50" x14ac:dyDescent="0.25">
      <c r="A2451" s="865"/>
      <c r="D2451" s="865"/>
      <c r="AS2451" s="865"/>
      <c r="AT2451" s="865"/>
      <c r="AU2451" s="865"/>
      <c r="AX2451" s="865"/>
    </row>
    <row r="2452" spans="1:50" x14ac:dyDescent="0.25">
      <c r="A2452" s="865"/>
      <c r="D2452" s="865"/>
      <c r="AS2452" s="865"/>
      <c r="AT2452" s="865"/>
      <c r="AU2452" s="865"/>
      <c r="AX2452" s="865"/>
    </row>
    <row r="2453" spans="1:50" x14ac:dyDescent="0.25">
      <c r="A2453" s="865"/>
      <c r="D2453" s="865"/>
      <c r="AS2453" s="865"/>
      <c r="AT2453" s="865"/>
      <c r="AU2453" s="865"/>
      <c r="AX2453" s="865"/>
    </row>
    <row r="2454" spans="1:50" x14ac:dyDescent="0.25">
      <c r="A2454" s="865"/>
      <c r="D2454" s="865"/>
      <c r="AS2454" s="865"/>
      <c r="AT2454" s="865"/>
      <c r="AU2454" s="865"/>
      <c r="AX2454" s="865"/>
    </row>
    <row r="2455" spans="1:50" x14ac:dyDescent="0.25">
      <c r="A2455" s="865"/>
      <c r="D2455" s="865"/>
      <c r="AS2455" s="865"/>
      <c r="AT2455" s="865"/>
      <c r="AU2455" s="865"/>
      <c r="AX2455" s="865"/>
    </row>
    <row r="2456" spans="1:50" x14ac:dyDescent="0.25">
      <c r="A2456" s="865"/>
      <c r="D2456" s="865"/>
      <c r="AS2456" s="865"/>
      <c r="AT2456" s="865"/>
      <c r="AU2456" s="865"/>
      <c r="AX2456" s="865"/>
    </row>
    <row r="2457" spans="1:50" x14ac:dyDescent="0.25">
      <c r="A2457" s="865"/>
      <c r="D2457" s="865"/>
      <c r="AS2457" s="865"/>
      <c r="AT2457" s="865"/>
      <c r="AU2457" s="865"/>
      <c r="AX2457" s="865"/>
    </row>
    <row r="2458" spans="1:50" x14ac:dyDescent="0.25">
      <c r="A2458" s="865"/>
      <c r="D2458" s="865"/>
      <c r="AS2458" s="865"/>
      <c r="AT2458" s="865"/>
      <c r="AU2458" s="865"/>
      <c r="AX2458" s="865"/>
    </row>
    <row r="2459" spans="1:50" x14ac:dyDescent="0.25">
      <c r="A2459" s="865"/>
      <c r="D2459" s="865"/>
      <c r="AS2459" s="865"/>
      <c r="AT2459" s="865"/>
      <c r="AU2459" s="865"/>
      <c r="AX2459" s="865"/>
    </row>
    <row r="2460" spans="1:50" x14ac:dyDescent="0.25">
      <c r="A2460" s="865"/>
      <c r="D2460" s="865"/>
      <c r="AS2460" s="865"/>
      <c r="AT2460" s="865"/>
      <c r="AU2460" s="865"/>
      <c r="AX2460" s="865"/>
    </row>
    <row r="2461" spans="1:50" x14ac:dyDescent="0.25">
      <c r="A2461" s="865"/>
      <c r="D2461" s="865"/>
      <c r="AS2461" s="865"/>
      <c r="AT2461" s="865"/>
      <c r="AU2461" s="865"/>
      <c r="AX2461" s="865"/>
    </row>
    <row r="2462" spans="1:50" x14ac:dyDescent="0.25">
      <c r="A2462" s="865"/>
      <c r="D2462" s="865"/>
      <c r="AS2462" s="865"/>
      <c r="AT2462" s="865"/>
      <c r="AU2462" s="865"/>
      <c r="AX2462" s="865"/>
    </row>
    <row r="2463" spans="1:50" x14ac:dyDescent="0.25">
      <c r="A2463" s="865"/>
      <c r="D2463" s="865"/>
      <c r="AS2463" s="865"/>
      <c r="AT2463" s="865"/>
      <c r="AU2463" s="865"/>
      <c r="AX2463" s="865"/>
    </row>
    <row r="2464" spans="1:50" x14ac:dyDescent="0.25">
      <c r="A2464" s="865"/>
      <c r="D2464" s="865"/>
      <c r="AS2464" s="865"/>
      <c r="AT2464" s="865"/>
      <c r="AU2464" s="865"/>
      <c r="AX2464" s="865"/>
    </row>
    <row r="2465" spans="1:50" x14ac:dyDescent="0.25">
      <c r="A2465" s="865"/>
      <c r="D2465" s="865"/>
      <c r="AS2465" s="865"/>
      <c r="AT2465" s="865"/>
      <c r="AU2465" s="865"/>
      <c r="AX2465" s="865"/>
    </row>
    <row r="2466" spans="1:50" x14ac:dyDescent="0.25">
      <c r="A2466" s="865"/>
      <c r="D2466" s="865"/>
      <c r="AS2466" s="865"/>
      <c r="AT2466" s="865"/>
      <c r="AU2466" s="865"/>
      <c r="AX2466" s="865"/>
    </row>
    <row r="2467" spans="1:50" x14ac:dyDescent="0.25">
      <c r="A2467" s="865"/>
      <c r="D2467" s="865"/>
      <c r="AS2467" s="865"/>
      <c r="AT2467" s="865"/>
      <c r="AU2467" s="865"/>
      <c r="AX2467" s="865"/>
    </row>
    <row r="2468" spans="1:50" x14ac:dyDescent="0.25">
      <c r="A2468" s="865"/>
      <c r="D2468" s="865"/>
      <c r="AS2468" s="865"/>
      <c r="AT2468" s="865"/>
      <c r="AU2468" s="865"/>
      <c r="AX2468" s="865"/>
    </row>
    <row r="2469" spans="1:50" x14ac:dyDescent="0.25">
      <c r="A2469" s="865"/>
      <c r="D2469" s="865"/>
      <c r="AS2469" s="865"/>
      <c r="AT2469" s="865"/>
      <c r="AU2469" s="865"/>
      <c r="AX2469" s="865"/>
    </row>
    <row r="2470" spans="1:50" x14ac:dyDescent="0.25">
      <c r="A2470" s="865"/>
      <c r="D2470" s="865"/>
      <c r="AS2470" s="865"/>
      <c r="AT2470" s="865"/>
      <c r="AU2470" s="865"/>
      <c r="AX2470" s="865"/>
    </row>
    <row r="2471" spans="1:50" x14ac:dyDescent="0.25">
      <c r="A2471" s="865"/>
      <c r="D2471" s="865"/>
      <c r="AS2471" s="865"/>
      <c r="AT2471" s="865"/>
      <c r="AU2471" s="865"/>
      <c r="AX2471" s="865"/>
    </row>
    <row r="2472" spans="1:50" x14ac:dyDescent="0.25">
      <c r="A2472" s="865"/>
      <c r="D2472" s="865"/>
      <c r="AS2472" s="865"/>
      <c r="AT2472" s="865"/>
      <c r="AU2472" s="865"/>
      <c r="AX2472" s="865"/>
    </row>
    <row r="2473" spans="1:50" x14ac:dyDescent="0.25">
      <c r="A2473" s="865"/>
      <c r="D2473" s="865"/>
      <c r="AS2473" s="865"/>
      <c r="AT2473" s="865"/>
      <c r="AU2473" s="865"/>
      <c r="AX2473" s="865"/>
    </row>
    <row r="2474" spans="1:50" x14ac:dyDescent="0.25">
      <c r="A2474" s="865"/>
      <c r="D2474" s="865"/>
      <c r="AS2474" s="865"/>
      <c r="AT2474" s="865"/>
      <c r="AU2474" s="865"/>
      <c r="AX2474" s="865"/>
    </row>
    <row r="2475" spans="1:50" x14ac:dyDescent="0.25">
      <c r="A2475" s="865"/>
      <c r="D2475" s="865"/>
      <c r="AS2475" s="865"/>
      <c r="AT2475" s="865"/>
      <c r="AU2475" s="865"/>
      <c r="AX2475" s="865"/>
    </row>
    <row r="2476" spans="1:50" x14ac:dyDescent="0.25">
      <c r="A2476" s="865"/>
      <c r="D2476" s="865"/>
      <c r="AS2476" s="865"/>
      <c r="AT2476" s="865"/>
      <c r="AU2476" s="865"/>
      <c r="AX2476" s="865"/>
    </row>
    <row r="2477" spans="1:50" x14ac:dyDescent="0.25">
      <c r="A2477" s="865"/>
      <c r="D2477" s="865"/>
      <c r="AS2477" s="865"/>
      <c r="AT2477" s="865"/>
      <c r="AU2477" s="865"/>
      <c r="AX2477" s="865"/>
    </row>
    <row r="2478" spans="1:50" x14ac:dyDescent="0.25">
      <c r="A2478" s="865"/>
      <c r="D2478" s="865"/>
      <c r="AS2478" s="865"/>
      <c r="AT2478" s="865"/>
      <c r="AU2478" s="865"/>
      <c r="AX2478" s="865"/>
    </row>
    <row r="2479" spans="1:50" x14ac:dyDescent="0.25">
      <c r="A2479" s="865"/>
      <c r="D2479" s="865"/>
      <c r="AS2479" s="865"/>
      <c r="AT2479" s="865"/>
      <c r="AU2479" s="865"/>
      <c r="AX2479" s="865"/>
    </row>
    <row r="2480" spans="1:50" x14ac:dyDescent="0.25">
      <c r="A2480" s="865"/>
      <c r="D2480" s="865"/>
      <c r="AS2480" s="865"/>
      <c r="AT2480" s="865"/>
      <c r="AU2480" s="865"/>
      <c r="AX2480" s="865"/>
    </row>
    <row r="2481" spans="1:50" x14ac:dyDescent="0.25">
      <c r="A2481" s="865"/>
      <c r="D2481" s="865"/>
      <c r="AS2481" s="865"/>
      <c r="AT2481" s="865"/>
      <c r="AU2481" s="865"/>
      <c r="AX2481" s="865"/>
    </row>
    <row r="2482" spans="1:50" x14ac:dyDescent="0.25">
      <c r="A2482" s="865"/>
      <c r="D2482" s="865"/>
      <c r="AS2482" s="865"/>
      <c r="AT2482" s="865"/>
      <c r="AU2482" s="865"/>
      <c r="AX2482" s="865"/>
    </row>
    <row r="2483" spans="1:50" x14ac:dyDescent="0.25">
      <c r="A2483" s="865"/>
      <c r="D2483" s="865"/>
      <c r="AS2483" s="865"/>
      <c r="AT2483" s="865"/>
      <c r="AU2483" s="865"/>
      <c r="AX2483" s="865"/>
    </row>
    <row r="2484" spans="1:50" x14ac:dyDescent="0.25">
      <c r="A2484" s="865"/>
      <c r="D2484" s="865"/>
      <c r="AS2484" s="865"/>
      <c r="AT2484" s="865"/>
      <c r="AU2484" s="865"/>
      <c r="AX2484" s="865"/>
    </row>
    <row r="2485" spans="1:50" x14ac:dyDescent="0.25">
      <c r="A2485" s="865"/>
      <c r="D2485" s="865"/>
      <c r="AS2485" s="865"/>
      <c r="AT2485" s="865"/>
      <c r="AU2485" s="865"/>
      <c r="AX2485" s="865"/>
    </row>
    <row r="2486" spans="1:50" x14ac:dyDescent="0.25">
      <c r="A2486" s="865"/>
      <c r="D2486" s="865"/>
      <c r="AS2486" s="865"/>
      <c r="AT2486" s="865"/>
      <c r="AU2486" s="865"/>
      <c r="AX2486" s="865"/>
    </row>
    <row r="2487" spans="1:50" x14ac:dyDescent="0.25">
      <c r="A2487" s="865"/>
      <c r="D2487" s="865"/>
      <c r="AS2487" s="865"/>
      <c r="AT2487" s="865"/>
      <c r="AU2487" s="865"/>
      <c r="AX2487" s="865"/>
    </row>
    <row r="2488" spans="1:50" x14ac:dyDescent="0.25">
      <c r="A2488" s="865"/>
      <c r="D2488" s="865"/>
      <c r="AS2488" s="865"/>
      <c r="AT2488" s="865"/>
      <c r="AU2488" s="865"/>
      <c r="AX2488" s="865"/>
    </row>
    <row r="2489" spans="1:50" x14ac:dyDescent="0.25">
      <c r="A2489" s="865"/>
      <c r="D2489" s="865"/>
      <c r="AS2489" s="865"/>
      <c r="AT2489" s="865"/>
      <c r="AU2489" s="865"/>
      <c r="AX2489" s="865"/>
    </row>
    <row r="2490" spans="1:50" x14ac:dyDescent="0.25">
      <c r="A2490" s="865"/>
      <c r="D2490" s="865"/>
      <c r="AS2490" s="865"/>
      <c r="AT2490" s="865"/>
      <c r="AU2490" s="865"/>
      <c r="AX2490" s="865"/>
    </row>
    <row r="2491" spans="1:50" x14ac:dyDescent="0.25">
      <c r="A2491" s="865"/>
      <c r="D2491" s="865"/>
      <c r="AS2491" s="865"/>
      <c r="AT2491" s="865"/>
      <c r="AU2491" s="865"/>
      <c r="AX2491" s="865"/>
    </row>
    <row r="2492" spans="1:50" x14ac:dyDescent="0.25">
      <c r="A2492" s="865"/>
      <c r="D2492" s="865"/>
      <c r="AS2492" s="865"/>
      <c r="AT2492" s="865"/>
      <c r="AU2492" s="865"/>
      <c r="AX2492" s="865"/>
    </row>
    <row r="2493" spans="1:50" x14ac:dyDescent="0.25">
      <c r="A2493" s="865"/>
      <c r="D2493" s="865"/>
      <c r="AS2493" s="865"/>
      <c r="AT2493" s="865"/>
      <c r="AU2493" s="865"/>
      <c r="AX2493" s="865"/>
    </row>
    <row r="2494" spans="1:50" x14ac:dyDescent="0.25">
      <c r="A2494" s="865"/>
      <c r="D2494" s="865"/>
      <c r="AS2494" s="865"/>
      <c r="AT2494" s="865"/>
      <c r="AU2494" s="865"/>
      <c r="AX2494" s="865"/>
    </row>
    <row r="2495" spans="1:50" x14ac:dyDescent="0.25">
      <c r="A2495" s="865"/>
      <c r="D2495" s="865"/>
      <c r="AS2495" s="865"/>
      <c r="AT2495" s="865"/>
      <c r="AU2495" s="865"/>
      <c r="AX2495" s="865"/>
    </row>
    <row r="2496" spans="1:50" x14ac:dyDescent="0.25">
      <c r="A2496" s="865"/>
      <c r="D2496" s="865"/>
      <c r="AS2496" s="865"/>
      <c r="AT2496" s="865"/>
      <c r="AU2496" s="865"/>
      <c r="AX2496" s="865"/>
    </row>
    <row r="2497" spans="1:50" x14ac:dyDescent="0.25">
      <c r="A2497" s="865"/>
      <c r="D2497" s="865"/>
      <c r="AS2497" s="865"/>
      <c r="AT2497" s="865"/>
      <c r="AU2497" s="865"/>
      <c r="AX2497" s="865"/>
    </row>
    <row r="2498" spans="1:50" x14ac:dyDescent="0.25">
      <c r="A2498" s="865"/>
      <c r="D2498" s="865"/>
      <c r="AS2498" s="865"/>
      <c r="AT2498" s="865"/>
      <c r="AU2498" s="865"/>
      <c r="AX2498" s="865"/>
    </row>
    <row r="2499" spans="1:50" x14ac:dyDescent="0.25">
      <c r="A2499" s="865"/>
      <c r="D2499" s="865"/>
      <c r="AS2499" s="865"/>
      <c r="AT2499" s="865"/>
      <c r="AU2499" s="865"/>
      <c r="AX2499" s="865"/>
    </row>
    <row r="2500" spans="1:50" x14ac:dyDescent="0.25">
      <c r="A2500" s="865"/>
      <c r="D2500" s="865"/>
      <c r="AS2500" s="865"/>
      <c r="AT2500" s="865"/>
      <c r="AU2500" s="865"/>
      <c r="AX2500" s="865"/>
    </row>
    <row r="2501" spans="1:50" x14ac:dyDescent="0.25">
      <c r="A2501" s="865"/>
      <c r="D2501" s="865"/>
      <c r="AS2501" s="865"/>
      <c r="AT2501" s="865"/>
      <c r="AU2501" s="865"/>
      <c r="AX2501" s="865"/>
    </row>
    <row r="2502" spans="1:50" x14ac:dyDescent="0.25">
      <c r="A2502" s="865"/>
      <c r="D2502" s="865"/>
      <c r="AS2502" s="865"/>
      <c r="AT2502" s="865"/>
      <c r="AU2502" s="865"/>
      <c r="AX2502" s="865"/>
    </row>
    <row r="2503" spans="1:50" x14ac:dyDescent="0.25">
      <c r="A2503" s="865"/>
      <c r="D2503" s="865"/>
      <c r="AS2503" s="865"/>
      <c r="AT2503" s="865"/>
      <c r="AU2503" s="865"/>
      <c r="AX2503" s="865"/>
    </row>
    <row r="2504" spans="1:50" x14ac:dyDescent="0.25">
      <c r="A2504" s="865"/>
      <c r="D2504" s="865"/>
      <c r="AS2504" s="865"/>
      <c r="AT2504" s="865"/>
      <c r="AU2504" s="865"/>
      <c r="AX2504" s="865"/>
    </row>
    <row r="2505" spans="1:50" x14ac:dyDescent="0.25">
      <c r="A2505" s="865"/>
      <c r="D2505" s="865"/>
      <c r="AS2505" s="865"/>
      <c r="AT2505" s="865"/>
      <c r="AU2505" s="865"/>
      <c r="AX2505" s="865"/>
    </row>
    <row r="2506" spans="1:50" x14ac:dyDescent="0.25">
      <c r="A2506" s="865"/>
      <c r="D2506" s="865"/>
      <c r="AS2506" s="865"/>
      <c r="AT2506" s="865"/>
      <c r="AU2506" s="865"/>
      <c r="AX2506" s="865"/>
    </row>
    <row r="2507" spans="1:50" x14ac:dyDescent="0.25">
      <c r="A2507" s="865"/>
      <c r="D2507" s="865"/>
      <c r="AS2507" s="865"/>
      <c r="AT2507" s="865"/>
      <c r="AU2507" s="865"/>
      <c r="AX2507" s="865"/>
    </row>
    <row r="2508" spans="1:50" x14ac:dyDescent="0.25">
      <c r="A2508" s="865"/>
      <c r="D2508" s="865"/>
      <c r="AS2508" s="865"/>
      <c r="AT2508" s="865"/>
      <c r="AU2508" s="865"/>
      <c r="AX2508" s="865"/>
    </row>
    <row r="2509" spans="1:50" x14ac:dyDescent="0.25">
      <c r="A2509" s="865"/>
      <c r="D2509" s="865"/>
      <c r="AS2509" s="865"/>
      <c r="AT2509" s="865"/>
      <c r="AU2509" s="865"/>
      <c r="AX2509" s="865"/>
    </row>
    <row r="2510" spans="1:50" x14ac:dyDescent="0.25">
      <c r="A2510" s="865"/>
      <c r="D2510" s="865"/>
      <c r="AS2510" s="865"/>
      <c r="AT2510" s="865"/>
      <c r="AU2510" s="865"/>
      <c r="AX2510" s="865"/>
    </row>
    <row r="2511" spans="1:50" x14ac:dyDescent="0.25">
      <c r="A2511" s="865"/>
      <c r="D2511" s="865"/>
      <c r="AS2511" s="865"/>
      <c r="AT2511" s="865"/>
      <c r="AU2511" s="865"/>
      <c r="AX2511" s="865"/>
    </row>
    <row r="2512" spans="1:50" x14ac:dyDescent="0.25">
      <c r="A2512" s="865"/>
      <c r="D2512" s="865"/>
      <c r="AS2512" s="865"/>
      <c r="AT2512" s="865"/>
      <c r="AU2512" s="865"/>
      <c r="AX2512" s="865"/>
    </row>
    <row r="2513" spans="1:50" x14ac:dyDescent="0.25">
      <c r="A2513" s="865"/>
      <c r="D2513" s="865"/>
      <c r="AS2513" s="865"/>
      <c r="AT2513" s="865"/>
      <c r="AU2513" s="865"/>
      <c r="AX2513" s="865"/>
    </row>
    <row r="2514" spans="1:50" x14ac:dyDescent="0.25">
      <c r="A2514" s="865"/>
      <c r="D2514" s="865"/>
      <c r="AS2514" s="865"/>
      <c r="AT2514" s="865"/>
      <c r="AU2514" s="865"/>
      <c r="AX2514" s="865"/>
    </row>
    <row r="2515" spans="1:50" x14ac:dyDescent="0.25">
      <c r="A2515" s="865"/>
      <c r="D2515" s="865"/>
      <c r="AS2515" s="865"/>
      <c r="AT2515" s="865"/>
      <c r="AU2515" s="865"/>
      <c r="AX2515" s="865"/>
    </row>
    <row r="2516" spans="1:50" x14ac:dyDescent="0.25">
      <c r="A2516" s="865"/>
      <c r="D2516" s="865"/>
      <c r="AS2516" s="865"/>
      <c r="AT2516" s="865"/>
      <c r="AU2516" s="865"/>
      <c r="AX2516" s="865"/>
    </row>
    <row r="2517" spans="1:50" x14ac:dyDescent="0.25">
      <c r="A2517" s="865"/>
      <c r="D2517" s="865"/>
      <c r="AS2517" s="865"/>
      <c r="AT2517" s="865"/>
      <c r="AU2517" s="865"/>
      <c r="AX2517" s="865"/>
    </row>
    <row r="2518" spans="1:50" x14ac:dyDescent="0.25">
      <c r="A2518" s="865"/>
      <c r="D2518" s="865"/>
      <c r="AS2518" s="865"/>
      <c r="AT2518" s="865"/>
      <c r="AU2518" s="865"/>
      <c r="AX2518" s="865"/>
    </row>
    <row r="2519" spans="1:50" x14ac:dyDescent="0.25">
      <c r="A2519" s="865"/>
      <c r="D2519" s="865"/>
      <c r="AS2519" s="865"/>
      <c r="AT2519" s="865"/>
      <c r="AU2519" s="865"/>
      <c r="AX2519" s="865"/>
    </row>
    <row r="2520" spans="1:50" x14ac:dyDescent="0.25">
      <c r="A2520" s="865"/>
      <c r="D2520" s="865"/>
      <c r="AS2520" s="865"/>
      <c r="AT2520" s="865"/>
      <c r="AU2520" s="865"/>
      <c r="AX2520" s="865"/>
    </row>
    <row r="2521" spans="1:50" x14ac:dyDescent="0.25">
      <c r="A2521" s="865"/>
      <c r="D2521" s="865"/>
      <c r="AS2521" s="865"/>
      <c r="AT2521" s="865"/>
      <c r="AU2521" s="865"/>
      <c r="AX2521" s="865"/>
    </row>
    <row r="2522" spans="1:50" x14ac:dyDescent="0.25">
      <c r="A2522" s="865"/>
      <c r="D2522" s="865"/>
      <c r="AS2522" s="865"/>
      <c r="AT2522" s="865"/>
      <c r="AU2522" s="865"/>
      <c r="AX2522" s="865"/>
    </row>
    <row r="2523" spans="1:50" x14ac:dyDescent="0.25">
      <c r="A2523" s="865"/>
      <c r="D2523" s="865"/>
      <c r="AS2523" s="865"/>
      <c r="AT2523" s="865"/>
      <c r="AU2523" s="865"/>
      <c r="AX2523" s="865"/>
    </row>
    <row r="2524" spans="1:50" x14ac:dyDescent="0.25">
      <c r="A2524" s="865"/>
      <c r="D2524" s="865"/>
      <c r="AS2524" s="865"/>
      <c r="AT2524" s="865"/>
      <c r="AU2524" s="865"/>
      <c r="AX2524" s="865"/>
    </row>
    <row r="2525" spans="1:50" x14ac:dyDescent="0.25">
      <c r="A2525" s="865"/>
      <c r="D2525" s="865"/>
      <c r="AS2525" s="865"/>
      <c r="AT2525" s="865"/>
      <c r="AU2525" s="865"/>
      <c r="AX2525" s="865"/>
    </row>
    <row r="2526" spans="1:50" x14ac:dyDescent="0.25">
      <c r="A2526" s="865"/>
      <c r="D2526" s="865"/>
      <c r="AS2526" s="865"/>
      <c r="AT2526" s="865"/>
      <c r="AU2526" s="865"/>
      <c r="AX2526" s="865"/>
    </row>
    <row r="2527" spans="1:50" x14ac:dyDescent="0.25">
      <c r="A2527" s="865"/>
      <c r="D2527" s="865"/>
      <c r="AS2527" s="865"/>
      <c r="AT2527" s="865"/>
      <c r="AU2527" s="865"/>
      <c r="AX2527" s="865"/>
    </row>
    <row r="2528" spans="1:50" x14ac:dyDescent="0.25">
      <c r="A2528" s="865"/>
      <c r="D2528" s="865"/>
      <c r="AS2528" s="865"/>
      <c r="AT2528" s="865"/>
      <c r="AU2528" s="865"/>
      <c r="AX2528" s="865"/>
    </row>
    <row r="2529" spans="1:50" x14ac:dyDescent="0.25">
      <c r="A2529" s="865"/>
      <c r="D2529" s="865"/>
      <c r="AS2529" s="865"/>
      <c r="AT2529" s="865"/>
      <c r="AU2529" s="865"/>
      <c r="AX2529" s="865"/>
    </row>
    <row r="2530" spans="1:50" x14ac:dyDescent="0.25">
      <c r="A2530" s="865"/>
      <c r="D2530" s="865"/>
      <c r="AS2530" s="865"/>
      <c r="AT2530" s="865"/>
      <c r="AU2530" s="865"/>
      <c r="AX2530" s="865"/>
    </row>
    <row r="2531" spans="1:50" x14ac:dyDescent="0.25">
      <c r="A2531" s="865"/>
      <c r="D2531" s="865"/>
      <c r="AS2531" s="865"/>
      <c r="AT2531" s="865"/>
      <c r="AU2531" s="865"/>
      <c r="AX2531" s="865"/>
    </row>
    <row r="2532" spans="1:50" x14ac:dyDescent="0.25">
      <c r="A2532" s="865"/>
      <c r="D2532" s="865"/>
      <c r="AS2532" s="865"/>
      <c r="AT2532" s="865"/>
      <c r="AU2532" s="865"/>
      <c r="AX2532" s="865"/>
    </row>
    <row r="2533" spans="1:50" x14ac:dyDescent="0.25">
      <c r="A2533" s="865"/>
      <c r="D2533" s="865"/>
      <c r="AS2533" s="865"/>
      <c r="AT2533" s="865"/>
      <c r="AU2533" s="865"/>
      <c r="AX2533" s="865"/>
    </row>
    <row r="2534" spans="1:50" x14ac:dyDescent="0.25">
      <c r="A2534" s="865"/>
      <c r="D2534" s="865"/>
      <c r="AS2534" s="865"/>
      <c r="AT2534" s="865"/>
      <c r="AU2534" s="865"/>
      <c r="AX2534" s="865"/>
    </row>
    <row r="2535" spans="1:50" x14ac:dyDescent="0.25">
      <c r="A2535" s="865"/>
      <c r="D2535" s="865"/>
      <c r="AS2535" s="865"/>
      <c r="AT2535" s="865"/>
      <c r="AU2535" s="865"/>
      <c r="AX2535" s="865"/>
    </row>
    <row r="2536" spans="1:50" x14ac:dyDescent="0.25">
      <c r="A2536" s="865"/>
      <c r="D2536" s="865"/>
      <c r="AS2536" s="865"/>
      <c r="AT2536" s="865"/>
      <c r="AU2536" s="865"/>
      <c r="AX2536" s="865"/>
    </row>
    <row r="2537" spans="1:50" x14ac:dyDescent="0.25">
      <c r="A2537" s="865"/>
      <c r="D2537" s="865"/>
      <c r="AS2537" s="865"/>
      <c r="AT2537" s="865"/>
      <c r="AU2537" s="865"/>
      <c r="AX2537" s="865"/>
    </row>
    <row r="2538" spans="1:50" x14ac:dyDescent="0.25">
      <c r="A2538" s="865"/>
      <c r="D2538" s="865"/>
      <c r="AS2538" s="865"/>
      <c r="AT2538" s="865"/>
      <c r="AU2538" s="865"/>
      <c r="AX2538" s="865"/>
    </row>
    <row r="2539" spans="1:50" x14ac:dyDescent="0.25">
      <c r="A2539" s="865"/>
      <c r="D2539" s="865"/>
      <c r="AS2539" s="865"/>
      <c r="AT2539" s="865"/>
      <c r="AU2539" s="865"/>
      <c r="AX2539" s="865"/>
    </row>
    <row r="2540" spans="1:50" x14ac:dyDescent="0.25">
      <c r="A2540" s="865"/>
      <c r="D2540" s="865"/>
      <c r="AS2540" s="865"/>
      <c r="AT2540" s="865"/>
      <c r="AU2540" s="865"/>
      <c r="AX2540" s="865"/>
    </row>
    <row r="2541" spans="1:50" x14ac:dyDescent="0.25">
      <c r="A2541" s="865"/>
      <c r="D2541" s="865"/>
      <c r="AS2541" s="865"/>
      <c r="AT2541" s="865"/>
      <c r="AU2541" s="865"/>
      <c r="AX2541" s="865"/>
    </row>
    <row r="2542" spans="1:50" x14ac:dyDescent="0.25">
      <c r="A2542" s="865"/>
      <c r="D2542" s="865"/>
      <c r="AS2542" s="865"/>
      <c r="AT2542" s="865"/>
      <c r="AU2542" s="865"/>
      <c r="AX2542" s="865"/>
    </row>
    <row r="2543" spans="1:50" x14ac:dyDescent="0.25">
      <c r="A2543" s="865"/>
      <c r="D2543" s="865"/>
      <c r="AS2543" s="865"/>
      <c r="AT2543" s="865"/>
      <c r="AU2543" s="865"/>
      <c r="AX2543" s="865"/>
    </row>
    <row r="2544" spans="1:50" x14ac:dyDescent="0.25">
      <c r="A2544" s="865"/>
      <c r="D2544" s="865"/>
      <c r="AS2544" s="865"/>
      <c r="AT2544" s="865"/>
      <c r="AU2544" s="865"/>
      <c r="AX2544" s="865"/>
    </row>
    <row r="2545" spans="1:50" x14ac:dyDescent="0.25">
      <c r="A2545" s="865"/>
      <c r="D2545" s="865"/>
      <c r="AS2545" s="865"/>
      <c r="AT2545" s="865"/>
      <c r="AU2545" s="865"/>
      <c r="AX2545" s="865"/>
    </row>
    <row r="2546" spans="1:50" x14ac:dyDescent="0.25">
      <c r="A2546" s="865"/>
      <c r="D2546" s="865"/>
      <c r="AS2546" s="865"/>
      <c r="AT2546" s="865"/>
      <c r="AU2546" s="865"/>
      <c r="AX2546" s="865"/>
    </row>
    <row r="2547" spans="1:50" x14ac:dyDescent="0.25">
      <c r="A2547" s="865"/>
      <c r="D2547" s="865"/>
      <c r="AS2547" s="865"/>
      <c r="AT2547" s="865"/>
      <c r="AU2547" s="865"/>
      <c r="AX2547" s="865"/>
    </row>
    <row r="2548" spans="1:50" x14ac:dyDescent="0.25">
      <c r="A2548" s="865"/>
      <c r="D2548" s="865"/>
      <c r="AS2548" s="865"/>
      <c r="AT2548" s="865"/>
      <c r="AU2548" s="865"/>
      <c r="AX2548" s="865"/>
    </row>
    <row r="2549" spans="1:50" x14ac:dyDescent="0.25">
      <c r="A2549" s="865"/>
      <c r="D2549" s="865"/>
      <c r="AS2549" s="865"/>
      <c r="AT2549" s="865"/>
      <c r="AU2549" s="865"/>
      <c r="AX2549" s="865"/>
    </row>
    <row r="2550" spans="1:50" x14ac:dyDescent="0.25">
      <c r="A2550" s="865"/>
      <c r="D2550" s="865"/>
      <c r="AS2550" s="865"/>
      <c r="AT2550" s="865"/>
      <c r="AU2550" s="865"/>
      <c r="AX2550" s="865"/>
    </row>
    <row r="2551" spans="1:50" x14ac:dyDescent="0.25">
      <c r="A2551" s="865"/>
      <c r="D2551" s="865"/>
      <c r="AS2551" s="865"/>
      <c r="AT2551" s="865"/>
      <c r="AU2551" s="865"/>
      <c r="AX2551" s="865"/>
    </row>
    <row r="2552" spans="1:50" x14ac:dyDescent="0.25">
      <c r="A2552" s="865"/>
      <c r="D2552" s="865"/>
      <c r="AS2552" s="865"/>
      <c r="AT2552" s="865"/>
      <c r="AU2552" s="865"/>
      <c r="AX2552" s="865"/>
    </row>
    <row r="2553" spans="1:50" x14ac:dyDescent="0.25">
      <c r="A2553" s="865"/>
      <c r="D2553" s="865"/>
      <c r="AS2553" s="865"/>
      <c r="AT2553" s="865"/>
      <c r="AU2553" s="865"/>
      <c r="AX2553" s="865"/>
    </row>
    <row r="2554" spans="1:50" x14ac:dyDescent="0.25">
      <c r="A2554" s="865"/>
      <c r="D2554" s="865"/>
      <c r="AS2554" s="865"/>
      <c r="AT2554" s="865"/>
      <c r="AU2554" s="865"/>
      <c r="AX2554" s="865"/>
    </row>
    <row r="2555" spans="1:50" x14ac:dyDescent="0.25">
      <c r="A2555" s="865"/>
      <c r="D2555" s="865"/>
      <c r="AS2555" s="865"/>
      <c r="AT2555" s="865"/>
      <c r="AU2555" s="865"/>
      <c r="AX2555" s="865"/>
    </row>
    <row r="2556" spans="1:50" x14ac:dyDescent="0.25">
      <c r="A2556" s="865"/>
      <c r="D2556" s="865"/>
      <c r="AS2556" s="865"/>
      <c r="AT2556" s="865"/>
      <c r="AU2556" s="865"/>
      <c r="AX2556" s="865"/>
    </row>
    <row r="2557" spans="1:50" x14ac:dyDescent="0.25">
      <c r="A2557" s="865"/>
      <c r="D2557" s="865"/>
      <c r="AS2557" s="865"/>
      <c r="AT2557" s="865"/>
      <c r="AU2557" s="865"/>
      <c r="AX2557" s="865"/>
    </row>
    <row r="2558" spans="1:50" x14ac:dyDescent="0.25">
      <c r="A2558" s="865"/>
      <c r="D2558" s="865"/>
      <c r="AS2558" s="865"/>
      <c r="AT2558" s="865"/>
      <c r="AU2558" s="865"/>
      <c r="AX2558" s="865"/>
    </row>
    <row r="2559" spans="1:50" x14ac:dyDescent="0.25">
      <c r="A2559" s="865"/>
      <c r="D2559" s="865"/>
      <c r="AS2559" s="865"/>
      <c r="AT2559" s="865"/>
      <c r="AU2559" s="865"/>
      <c r="AX2559" s="865"/>
    </row>
    <row r="2560" spans="1:50" x14ac:dyDescent="0.25">
      <c r="A2560" s="865"/>
      <c r="D2560" s="865"/>
      <c r="AS2560" s="865"/>
      <c r="AT2560" s="865"/>
      <c r="AU2560" s="865"/>
      <c r="AX2560" s="865"/>
    </row>
    <row r="2561" spans="1:50" x14ac:dyDescent="0.25">
      <c r="A2561" s="865"/>
      <c r="D2561" s="865"/>
      <c r="AS2561" s="865"/>
      <c r="AT2561" s="865"/>
      <c r="AU2561" s="865"/>
      <c r="AX2561" s="865"/>
    </row>
    <row r="2562" spans="1:50" x14ac:dyDescent="0.25">
      <c r="A2562" s="865"/>
      <c r="D2562" s="865"/>
      <c r="AS2562" s="865"/>
      <c r="AT2562" s="865"/>
      <c r="AU2562" s="865"/>
      <c r="AX2562" s="865"/>
    </row>
    <row r="2563" spans="1:50" x14ac:dyDescent="0.25">
      <c r="A2563" s="865"/>
      <c r="D2563" s="865"/>
      <c r="AS2563" s="865"/>
      <c r="AT2563" s="865"/>
      <c r="AU2563" s="865"/>
      <c r="AX2563" s="865"/>
    </row>
    <row r="2564" spans="1:50" x14ac:dyDescent="0.25">
      <c r="A2564" s="865"/>
      <c r="D2564" s="865"/>
      <c r="AS2564" s="865"/>
      <c r="AT2564" s="865"/>
      <c r="AU2564" s="865"/>
      <c r="AX2564" s="865"/>
    </row>
    <row r="2565" spans="1:50" x14ac:dyDescent="0.25">
      <c r="A2565" s="865"/>
      <c r="D2565" s="865"/>
      <c r="AS2565" s="865"/>
      <c r="AT2565" s="865"/>
      <c r="AU2565" s="865"/>
      <c r="AX2565" s="865"/>
    </row>
    <row r="2566" spans="1:50" x14ac:dyDescent="0.25">
      <c r="A2566" s="865"/>
      <c r="D2566" s="865"/>
      <c r="AS2566" s="865"/>
      <c r="AT2566" s="865"/>
      <c r="AU2566" s="865"/>
      <c r="AX2566" s="865"/>
    </row>
    <row r="2567" spans="1:50" x14ac:dyDescent="0.25">
      <c r="A2567" s="865"/>
      <c r="D2567" s="865"/>
      <c r="AS2567" s="865"/>
      <c r="AT2567" s="865"/>
      <c r="AU2567" s="865"/>
      <c r="AX2567" s="865"/>
    </row>
    <row r="2568" spans="1:50" x14ac:dyDescent="0.25">
      <c r="A2568" s="865"/>
      <c r="D2568" s="865"/>
      <c r="AS2568" s="865"/>
      <c r="AT2568" s="865"/>
      <c r="AU2568" s="865"/>
      <c r="AX2568" s="865"/>
    </row>
    <row r="2569" spans="1:50" x14ac:dyDescent="0.25">
      <c r="A2569" s="865"/>
      <c r="D2569" s="865"/>
      <c r="AS2569" s="865"/>
      <c r="AT2569" s="865"/>
      <c r="AU2569" s="865"/>
      <c r="AX2569" s="865"/>
    </row>
    <row r="2570" spans="1:50" x14ac:dyDescent="0.25">
      <c r="A2570" s="865"/>
      <c r="D2570" s="865"/>
      <c r="AS2570" s="865"/>
      <c r="AT2570" s="865"/>
      <c r="AU2570" s="865"/>
      <c r="AX2570" s="865"/>
    </row>
    <row r="2571" spans="1:50" x14ac:dyDescent="0.25">
      <c r="A2571" s="865"/>
      <c r="D2571" s="865"/>
      <c r="AS2571" s="865"/>
      <c r="AT2571" s="865"/>
      <c r="AU2571" s="865"/>
      <c r="AX2571" s="865"/>
    </row>
    <row r="2572" spans="1:50" x14ac:dyDescent="0.25">
      <c r="A2572" s="865"/>
      <c r="D2572" s="865"/>
      <c r="AS2572" s="865"/>
      <c r="AT2572" s="865"/>
      <c r="AU2572" s="865"/>
      <c r="AX2572" s="865"/>
    </row>
    <row r="2573" spans="1:50" x14ac:dyDescent="0.25">
      <c r="A2573" s="865"/>
      <c r="D2573" s="865"/>
      <c r="AS2573" s="865"/>
      <c r="AT2573" s="865"/>
      <c r="AU2573" s="865"/>
      <c r="AX2573" s="865"/>
    </row>
    <row r="2574" spans="1:50" x14ac:dyDescent="0.25">
      <c r="A2574" s="865"/>
      <c r="D2574" s="865"/>
      <c r="AS2574" s="865"/>
      <c r="AT2574" s="865"/>
      <c r="AU2574" s="865"/>
      <c r="AX2574" s="865"/>
    </row>
    <row r="2575" spans="1:50" x14ac:dyDescent="0.25">
      <c r="A2575" s="865"/>
      <c r="D2575" s="865"/>
      <c r="AS2575" s="865"/>
      <c r="AT2575" s="865"/>
      <c r="AU2575" s="865"/>
      <c r="AX2575" s="865"/>
    </row>
    <row r="2576" spans="1:50" x14ac:dyDescent="0.25">
      <c r="A2576" s="865"/>
      <c r="D2576" s="865"/>
      <c r="AS2576" s="865"/>
      <c r="AT2576" s="865"/>
      <c r="AU2576" s="865"/>
      <c r="AX2576" s="865"/>
    </row>
    <row r="2577" spans="1:50" x14ac:dyDescent="0.25">
      <c r="A2577" s="865"/>
      <c r="D2577" s="865"/>
      <c r="AS2577" s="865"/>
      <c r="AT2577" s="865"/>
      <c r="AU2577" s="865"/>
      <c r="AX2577" s="865"/>
    </row>
    <row r="2578" spans="1:50" x14ac:dyDescent="0.25">
      <c r="A2578" s="865"/>
      <c r="D2578" s="865"/>
      <c r="AS2578" s="865"/>
      <c r="AT2578" s="865"/>
      <c r="AU2578" s="865"/>
      <c r="AX2578" s="865"/>
    </row>
    <row r="2579" spans="1:50" x14ac:dyDescent="0.25">
      <c r="A2579" s="865"/>
      <c r="D2579" s="865"/>
      <c r="AS2579" s="865"/>
      <c r="AT2579" s="865"/>
      <c r="AU2579" s="865"/>
      <c r="AX2579" s="865"/>
    </row>
    <row r="2580" spans="1:50" x14ac:dyDescent="0.25">
      <c r="A2580" s="865"/>
      <c r="D2580" s="865"/>
      <c r="AS2580" s="865"/>
      <c r="AT2580" s="865"/>
      <c r="AU2580" s="865"/>
      <c r="AX2580" s="865"/>
    </row>
    <row r="2581" spans="1:50" x14ac:dyDescent="0.25">
      <c r="A2581" s="865"/>
      <c r="D2581" s="865"/>
      <c r="AS2581" s="865"/>
      <c r="AT2581" s="865"/>
      <c r="AU2581" s="865"/>
      <c r="AX2581" s="865"/>
    </row>
    <row r="2582" spans="1:50" x14ac:dyDescent="0.25">
      <c r="A2582" s="865"/>
      <c r="D2582" s="865"/>
      <c r="AS2582" s="865"/>
      <c r="AT2582" s="865"/>
      <c r="AU2582" s="865"/>
      <c r="AX2582" s="865"/>
    </row>
    <row r="2583" spans="1:50" x14ac:dyDescent="0.25">
      <c r="A2583" s="865"/>
      <c r="D2583" s="865"/>
      <c r="AS2583" s="865"/>
      <c r="AT2583" s="865"/>
      <c r="AU2583" s="865"/>
      <c r="AX2583" s="865"/>
    </row>
    <row r="2584" spans="1:50" x14ac:dyDescent="0.25">
      <c r="A2584" s="865"/>
      <c r="D2584" s="865"/>
      <c r="AS2584" s="865"/>
      <c r="AT2584" s="865"/>
      <c r="AU2584" s="865"/>
      <c r="AX2584" s="865"/>
    </row>
    <row r="2585" spans="1:50" x14ac:dyDescent="0.25">
      <c r="A2585" s="865"/>
      <c r="D2585" s="865"/>
      <c r="AS2585" s="865"/>
      <c r="AT2585" s="865"/>
      <c r="AU2585" s="865"/>
      <c r="AX2585" s="865"/>
    </row>
    <row r="2586" spans="1:50" x14ac:dyDescent="0.25">
      <c r="A2586" s="865"/>
      <c r="D2586" s="865"/>
      <c r="AS2586" s="865"/>
      <c r="AT2586" s="865"/>
      <c r="AU2586" s="865"/>
      <c r="AX2586" s="865"/>
    </row>
    <row r="2587" spans="1:50" x14ac:dyDescent="0.25">
      <c r="A2587" s="865"/>
      <c r="D2587" s="865"/>
      <c r="AS2587" s="865"/>
      <c r="AT2587" s="865"/>
      <c r="AU2587" s="865"/>
      <c r="AX2587" s="865"/>
    </row>
    <row r="2588" spans="1:50" x14ac:dyDescent="0.25">
      <c r="A2588" s="865"/>
      <c r="D2588" s="865"/>
      <c r="AS2588" s="865"/>
      <c r="AT2588" s="865"/>
      <c r="AU2588" s="865"/>
      <c r="AX2588" s="865"/>
    </row>
    <row r="2589" spans="1:50" x14ac:dyDescent="0.25">
      <c r="A2589" s="865"/>
      <c r="D2589" s="865"/>
      <c r="AS2589" s="865"/>
      <c r="AT2589" s="865"/>
      <c r="AU2589" s="865"/>
      <c r="AX2589" s="865"/>
    </row>
    <row r="2590" spans="1:50" x14ac:dyDescent="0.25">
      <c r="A2590" s="865"/>
      <c r="D2590" s="865"/>
      <c r="AS2590" s="865"/>
      <c r="AT2590" s="865"/>
      <c r="AU2590" s="865"/>
      <c r="AX2590" s="865"/>
    </row>
    <row r="2591" spans="1:50" x14ac:dyDescent="0.25">
      <c r="A2591" s="865"/>
      <c r="D2591" s="865"/>
      <c r="AS2591" s="865"/>
      <c r="AT2591" s="865"/>
      <c r="AU2591" s="865"/>
      <c r="AX2591" s="865"/>
    </row>
    <row r="2592" spans="1:50" x14ac:dyDescent="0.25">
      <c r="A2592" s="865"/>
      <c r="D2592" s="865"/>
      <c r="AS2592" s="865"/>
      <c r="AT2592" s="865"/>
      <c r="AU2592" s="865"/>
      <c r="AX2592" s="865"/>
    </row>
    <row r="2593" spans="1:50" x14ac:dyDescent="0.25">
      <c r="A2593" s="865"/>
      <c r="D2593" s="865"/>
      <c r="AS2593" s="865"/>
      <c r="AT2593" s="865"/>
      <c r="AU2593" s="865"/>
      <c r="AX2593" s="865"/>
    </row>
    <row r="2594" spans="1:50" x14ac:dyDescent="0.25">
      <c r="A2594" s="865"/>
      <c r="D2594" s="865"/>
      <c r="AS2594" s="865"/>
      <c r="AT2594" s="865"/>
      <c r="AU2594" s="865"/>
      <c r="AX2594" s="865"/>
    </row>
    <row r="2595" spans="1:50" x14ac:dyDescent="0.25">
      <c r="A2595" s="865"/>
      <c r="D2595" s="865"/>
      <c r="AS2595" s="865"/>
      <c r="AT2595" s="865"/>
      <c r="AU2595" s="865"/>
      <c r="AX2595" s="865"/>
    </row>
    <row r="2596" spans="1:50" x14ac:dyDescent="0.25">
      <c r="A2596" s="865"/>
      <c r="D2596" s="865"/>
      <c r="AS2596" s="865"/>
      <c r="AT2596" s="865"/>
      <c r="AU2596" s="865"/>
      <c r="AX2596" s="865"/>
    </row>
    <row r="2597" spans="1:50" x14ac:dyDescent="0.25">
      <c r="A2597" s="865"/>
      <c r="D2597" s="865"/>
      <c r="AS2597" s="865"/>
      <c r="AT2597" s="865"/>
      <c r="AU2597" s="865"/>
      <c r="AX2597" s="865"/>
    </row>
    <row r="2598" spans="1:50" x14ac:dyDescent="0.25">
      <c r="A2598" s="865"/>
      <c r="D2598" s="865"/>
      <c r="AS2598" s="865"/>
      <c r="AT2598" s="865"/>
      <c r="AU2598" s="865"/>
      <c r="AX2598" s="865"/>
    </row>
    <row r="2599" spans="1:50" x14ac:dyDescent="0.25">
      <c r="A2599" s="865"/>
      <c r="D2599" s="865"/>
      <c r="AS2599" s="865"/>
      <c r="AT2599" s="865"/>
      <c r="AU2599" s="865"/>
      <c r="AX2599" s="865"/>
    </row>
    <row r="2600" spans="1:50" x14ac:dyDescent="0.25">
      <c r="A2600" s="865"/>
      <c r="D2600" s="865"/>
      <c r="AS2600" s="865"/>
      <c r="AT2600" s="865"/>
      <c r="AU2600" s="865"/>
      <c r="AX2600" s="865"/>
    </row>
    <row r="2601" spans="1:50" x14ac:dyDescent="0.25">
      <c r="A2601" s="865"/>
      <c r="D2601" s="865"/>
      <c r="AS2601" s="865"/>
      <c r="AT2601" s="865"/>
      <c r="AU2601" s="865"/>
      <c r="AX2601" s="865"/>
    </row>
    <row r="2602" spans="1:50" x14ac:dyDescent="0.25">
      <c r="A2602" s="865"/>
      <c r="D2602" s="865"/>
      <c r="AS2602" s="865"/>
      <c r="AT2602" s="865"/>
      <c r="AU2602" s="865"/>
      <c r="AX2602" s="865"/>
    </row>
    <row r="2603" spans="1:50" x14ac:dyDescent="0.25">
      <c r="A2603" s="865"/>
      <c r="D2603" s="865"/>
      <c r="AS2603" s="865"/>
      <c r="AT2603" s="865"/>
      <c r="AU2603" s="865"/>
      <c r="AX2603" s="865"/>
    </row>
    <row r="2604" spans="1:50" x14ac:dyDescent="0.25">
      <c r="A2604" s="865"/>
      <c r="D2604" s="865"/>
      <c r="AS2604" s="865"/>
      <c r="AT2604" s="865"/>
      <c r="AU2604" s="865"/>
      <c r="AX2604" s="865"/>
    </row>
    <row r="2605" spans="1:50" x14ac:dyDescent="0.25">
      <c r="A2605" s="865"/>
      <c r="D2605" s="865"/>
      <c r="AS2605" s="865"/>
      <c r="AT2605" s="865"/>
      <c r="AU2605" s="865"/>
      <c r="AX2605" s="865"/>
    </row>
    <row r="2606" spans="1:50" x14ac:dyDescent="0.25">
      <c r="A2606" s="865"/>
      <c r="D2606" s="865"/>
      <c r="AS2606" s="865"/>
      <c r="AT2606" s="865"/>
      <c r="AU2606" s="865"/>
      <c r="AX2606" s="865"/>
    </row>
    <row r="2607" spans="1:50" x14ac:dyDescent="0.25">
      <c r="A2607" s="865"/>
      <c r="D2607" s="865"/>
      <c r="AS2607" s="865"/>
      <c r="AT2607" s="865"/>
      <c r="AU2607" s="865"/>
      <c r="AX2607" s="865"/>
    </row>
    <row r="2608" spans="1:50" x14ac:dyDescent="0.25">
      <c r="A2608" s="865"/>
      <c r="D2608" s="865"/>
      <c r="AS2608" s="865"/>
      <c r="AT2608" s="865"/>
      <c r="AU2608" s="865"/>
      <c r="AX2608" s="865"/>
    </row>
    <row r="2609" spans="1:50" x14ac:dyDescent="0.25">
      <c r="A2609" s="865"/>
      <c r="D2609" s="865"/>
      <c r="AS2609" s="865"/>
      <c r="AT2609" s="865"/>
      <c r="AU2609" s="865"/>
      <c r="AX2609" s="865"/>
    </row>
    <row r="2610" spans="1:50" x14ac:dyDescent="0.25">
      <c r="A2610" s="865"/>
      <c r="D2610" s="865"/>
      <c r="AS2610" s="865"/>
      <c r="AT2610" s="865"/>
      <c r="AU2610" s="865"/>
      <c r="AX2610" s="865"/>
    </row>
    <row r="2611" spans="1:50" x14ac:dyDescent="0.25">
      <c r="A2611" s="865"/>
      <c r="D2611" s="865"/>
      <c r="AS2611" s="865"/>
      <c r="AT2611" s="865"/>
      <c r="AU2611" s="865"/>
      <c r="AX2611" s="865"/>
    </row>
    <row r="2612" spans="1:50" x14ac:dyDescent="0.25">
      <c r="A2612" s="865"/>
      <c r="D2612" s="865"/>
      <c r="AS2612" s="865"/>
      <c r="AT2612" s="865"/>
      <c r="AU2612" s="865"/>
      <c r="AX2612" s="865"/>
    </row>
    <row r="2613" spans="1:50" x14ac:dyDescent="0.25">
      <c r="A2613" s="865"/>
      <c r="D2613" s="865"/>
      <c r="AS2613" s="865"/>
      <c r="AT2613" s="865"/>
      <c r="AU2613" s="865"/>
      <c r="AX2613" s="865"/>
    </row>
    <row r="2614" spans="1:50" x14ac:dyDescent="0.25">
      <c r="A2614" s="865"/>
      <c r="D2614" s="865"/>
      <c r="AS2614" s="865"/>
      <c r="AT2614" s="865"/>
      <c r="AU2614" s="865"/>
      <c r="AX2614" s="865"/>
    </row>
    <row r="2615" spans="1:50" x14ac:dyDescent="0.25">
      <c r="A2615" s="865"/>
      <c r="D2615" s="865"/>
      <c r="AS2615" s="865"/>
      <c r="AT2615" s="865"/>
      <c r="AU2615" s="865"/>
      <c r="AX2615" s="865"/>
    </row>
    <row r="2616" spans="1:50" x14ac:dyDescent="0.25">
      <c r="A2616" s="865"/>
      <c r="D2616" s="865"/>
      <c r="AS2616" s="865"/>
      <c r="AT2616" s="865"/>
      <c r="AU2616" s="865"/>
      <c r="AX2616" s="865"/>
    </row>
    <row r="2617" spans="1:50" x14ac:dyDescent="0.25">
      <c r="A2617" s="865"/>
      <c r="D2617" s="865"/>
      <c r="AS2617" s="865"/>
      <c r="AT2617" s="865"/>
      <c r="AU2617" s="865"/>
      <c r="AX2617" s="865"/>
    </row>
    <row r="2618" spans="1:50" x14ac:dyDescent="0.25">
      <c r="A2618" s="865"/>
      <c r="D2618" s="865"/>
      <c r="AS2618" s="865"/>
      <c r="AT2618" s="865"/>
      <c r="AU2618" s="865"/>
      <c r="AX2618" s="865"/>
    </row>
    <row r="2619" spans="1:50" x14ac:dyDescent="0.25">
      <c r="A2619" s="865"/>
      <c r="D2619" s="865"/>
      <c r="AS2619" s="865"/>
      <c r="AT2619" s="865"/>
      <c r="AU2619" s="865"/>
      <c r="AX2619" s="865"/>
    </row>
    <row r="2620" spans="1:50" x14ac:dyDescent="0.25">
      <c r="A2620" s="865"/>
      <c r="D2620" s="865"/>
      <c r="AS2620" s="865"/>
      <c r="AT2620" s="865"/>
      <c r="AU2620" s="865"/>
      <c r="AX2620" s="865"/>
    </row>
    <row r="2621" spans="1:50" x14ac:dyDescent="0.25">
      <c r="A2621" s="865"/>
      <c r="D2621" s="865"/>
      <c r="AS2621" s="865"/>
      <c r="AT2621" s="865"/>
      <c r="AU2621" s="865"/>
      <c r="AX2621" s="865"/>
    </row>
    <row r="2622" spans="1:50" x14ac:dyDescent="0.25">
      <c r="A2622" s="865"/>
      <c r="D2622" s="865"/>
      <c r="AS2622" s="865"/>
      <c r="AT2622" s="865"/>
      <c r="AU2622" s="865"/>
      <c r="AX2622" s="865"/>
    </row>
    <row r="2623" spans="1:50" x14ac:dyDescent="0.25">
      <c r="A2623" s="865"/>
      <c r="D2623" s="865"/>
      <c r="AS2623" s="865"/>
      <c r="AT2623" s="865"/>
      <c r="AU2623" s="865"/>
      <c r="AX2623" s="865"/>
    </row>
    <row r="2624" spans="1:50" x14ac:dyDescent="0.25">
      <c r="A2624" s="865"/>
      <c r="D2624" s="865"/>
      <c r="AS2624" s="865"/>
      <c r="AT2624" s="865"/>
      <c r="AU2624" s="865"/>
      <c r="AX2624" s="865"/>
    </row>
    <row r="2625" spans="1:50" x14ac:dyDescent="0.25">
      <c r="A2625" s="865"/>
      <c r="D2625" s="865"/>
      <c r="AS2625" s="865"/>
      <c r="AT2625" s="865"/>
      <c r="AU2625" s="865"/>
      <c r="AX2625" s="865"/>
    </row>
    <row r="2626" spans="1:50" x14ac:dyDescent="0.25">
      <c r="A2626" s="865"/>
      <c r="D2626" s="865"/>
      <c r="AS2626" s="865"/>
      <c r="AT2626" s="865"/>
      <c r="AU2626" s="865"/>
      <c r="AX2626" s="865"/>
    </row>
    <row r="2627" spans="1:50" x14ac:dyDescent="0.25">
      <c r="A2627" s="865"/>
      <c r="D2627" s="865"/>
      <c r="AS2627" s="865"/>
      <c r="AT2627" s="865"/>
      <c r="AU2627" s="865"/>
      <c r="AX2627" s="865"/>
    </row>
    <row r="2628" spans="1:50" x14ac:dyDescent="0.25">
      <c r="A2628" s="865"/>
      <c r="D2628" s="865"/>
      <c r="AS2628" s="865"/>
      <c r="AT2628" s="865"/>
      <c r="AU2628" s="865"/>
      <c r="AX2628" s="865"/>
    </row>
    <row r="2629" spans="1:50" x14ac:dyDescent="0.25">
      <c r="A2629" s="865"/>
      <c r="D2629" s="865"/>
      <c r="AS2629" s="865"/>
      <c r="AT2629" s="865"/>
      <c r="AU2629" s="865"/>
      <c r="AX2629" s="865"/>
    </row>
    <row r="2630" spans="1:50" x14ac:dyDescent="0.25">
      <c r="A2630" s="865"/>
      <c r="D2630" s="865"/>
      <c r="AS2630" s="865"/>
      <c r="AT2630" s="865"/>
      <c r="AU2630" s="865"/>
      <c r="AX2630" s="865"/>
    </row>
    <row r="2631" spans="1:50" x14ac:dyDescent="0.25">
      <c r="A2631" s="865"/>
      <c r="D2631" s="865"/>
      <c r="AS2631" s="865"/>
      <c r="AT2631" s="865"/>
      <c r="AU2631" s="865"/>
      <c r="AX2631" s="865"/>
    </row>
    <row r="2632" spans="1:50" x14ac:dyDescent="0.25">
      <c r="A2632" s="865"/>
      <c r="D2632" s="865"/>
      <c r="AS2632" s="865"/>
      <c r="AT2632" s="865"/>
      <c r="AU2632" s="865"/>
      <c r="AX2632" s="865"/>
    </row>
    <row r="2633" spans="1:50" x14ac:dyDescent="0.25">
      <c r="A2633" s="865"/>
      <c r="D2633" s="865"/>
      <c r="AS2633" s="865"/>
      <c r="AT2633" s="865"/>
      <c r="AU2633" s="865"/>
      <c r="AX2633" s="865"/>
    </row>
    <row r="2634" spans="1:50" x14ac:dyDescent="0.25">
      <c r="A2634" s="865"/>
      <c r="D2634" s="865"/>
      <c r="AS2634" s="865"/>
      <c r="AT2634" s="865"/>
      <c r="AU2634" s="865"/>
      <c r="AX2634" s="865"/>
    </row>
    <row r="2635" spans="1:50" x14ac:dyDescent="0.25">
      <c r="A2635" s="865"/>
      <c r="D2635" s="865"/>
      <c r="AS2635" s="865"/>
      <c r="AT2635" s="865"/>
      <c r="AU2635" s="865"/>
      <c r="AX2635" s="865"/>
    </row>
    <row r="2636" spans="1:50" x14ac:dyDescent="0.25">
      <c r="A2636" s="865"/>
      <c r="D2636" s="865"/>
      <c r="AS2636" s="865"/>
      <c r="AT2636" s="865"/>
      <c r="AU2636" s="865"/>
      <c r="AX2636" s="865"/>
    </row>
    <row r="2637" spans="1:50" x14ac:dyDescent="0.25">
      <c r="A2637" s="865"/>
      <c r="D2637" s="865"/>
      <c r="AS2637" s="865"/>
      <c r="AT2637" s="865"/>
      <c r="AU2637" s="865"/>
      <c r="AX2637" s="865"/>
    </row>
    <row r="2638" spans="1:50" x14ac:dyDescent="0.25">
      <c r="A2638" s="865"/>
      <c r="D2638" s="865"/>
      <c r="AS2638" s="865"/>
      <c r="AT2638" s="865"/>
      <c r="AU2638" s="865"/>
      <c r="AX2638" s="865"/>
    </row>
    <row r="2639" spans="1:50" x14ac:dyDescent="0.25">
      <c r="A2639" s="865"/>
      <c r="D2639" s="865"/>
      <c r="AS2639" s="865"/>
      <c r="AT2639" s="865"/>
      <c r="AU2639" s="865"/>
      <c r="AX2639" s="865"/>
    </row>
    <row r="2640" spans="1:50" x14ac:dyDescent="0.25">
      <c r="A2640" s="865"/>
      <c r="D2640" s="865"/>
      <c r="AS2640" s="865"/>
      <c r="AT2640" s="865"/>
      <c r="AU2640" s="865"/>
      <c r="AX2640" s="865"/>
    </row>
    <row r="2641" spans="1:50" x14ac:dyDescent="0.25">
      <c r="A2641" s="865"/>
      <c r="D2641" s="865"/>
      <c r="AS2641" s="865"/>
      <c r="AT2641" s="865"/>
      <c r="AU2641" s="865"/>
      <c r="AX2641" s="865"/>
    </row>
    <row r="2642" spans="1:50" x14ac:dyDescent="0.25">
      <c r="A2642" s="865"/>
      <c r="D2642" s="865"/>
      <c r="AS2642" s="865"/>
      <c r="AT2642" s="865"/>
      <c r="AU2642" s="865"/>
      <c r="AX2642" s="865"/>
    </row>
    <row r="2643" spans="1:50" x14ac:dyDescent="0.25">
      <c r="A2643" s="865"/>
      <c r="D2643" s="865"/>
      <c r="AS2643" s="865"/>
      <c r="AT2643" s="865"/>
      <c r="AU2643" s="865"/>
      <c r="AX2643" s="865"/>
    </row>
    <row r="2644" spans="1:50" x14ac:dyDescent="0.25">
      <c r="A2644" s="865"/>
      <c r="D2644" s="865"/>
      <c r="AS2644" s="865"/>
      <c r="AT2644" s="865"/>
      <c r="AU2644" s="865"/>
      <c r="AX2644" s="865"/>
    </row>
    <row r="2645" spans="1:50" x14ac:dyDescent="0.25">
      <c r="A2645" s="865"/>
      <c r="D2645" s="865"/>
      <c r="AS2645" s="865"/>
      <c r="AT2645" s="865"/>
      <c r="AU2645" s="865"/>
      <c r="AX2645" s="865"/>
    </row>
    <row r="2646" spans="1:50" x14ac:dyDescent="0.25">
      <c r="A2646" s="865"/>
      <c r="D2646" s="865"/>
      <c r="AS2646" s="865"/>
      <c r="AT2646" s="865"/>
      <c r="AU2646" s="865"/>
      <c r="AX2646" s="865"/>
    </row>
    <row r="2647" spans="1:50" x14ac:dyDescent="0.25">
      <c r="A2647" s="865"/>
      <c r="D2647" s="865"/>
      <c r="AS2647" s="865"/>
      <c r="AT2647" s="865"/>
      <c r="AU2647" s="865"/>
      <c r="AX2647" s="865"/>
    </row>
    <row r="2648" spans="1:50" x14ac:dyDescent="0.25">
      <c r="A2648" s="865"/>
      <c r="D2648" s="865"/>
      <c r="AS2648" s="865"/>
      <c r="AT2648" s="865"/>
      <c r="AU2648" s="865"/>
      <c r="AX2648" s="865"/>
    </row>
    <row r="2649" spans="1:50" x14ac:dyDescent="0.25">
      <c r="A2649" s="865"/>
      <c r="D2649" s="865"/>
      <c r="AS2649" s="865"/>
      <c r="AT2649" s="865"/>
      <c r="AU2649" s="865"/>
      <c r="AX2649" s="865"/>
    </row>
    <row r="2650" spans="1:50" x14ac:dyDescent="0.25">
      <c r="A2650" s="865"/>
      <c r="D2650" s="865"/>
      <c r="AS2650" s="865"/>
      <c r="AT2650" s="865"/>
      <c r="AU2650" s="865"/>
      <c r="AX2650" s="865"/>
    </row>
    <row r="2651" spans="1:50" x14ac:dyDescent="0.25">
      <c r="A2651" s="865"/>
      <c r="D2651" s="865"/>
      <c r="AS2651" s="865"/>
      <c r="AT2651" s="865"/>
      <c r="AU2651" s="865"/>
      <c r="AX2651" s="865"/>
    </row>
    <row r="2652" spans="1:50" x14ac:dyDescent="0.25">
      <c r="A2652" s="865"/>
      <c r="D2652" s="865"/>
      <c r="AS2652" s="865"/>
      <c r="AT2652" s="865"/>
      <c r="AU2652" s="865"/>
      <c r="AX2652" s="865"/>
    </row>
    <row r="2653" spans="1:50" x14ac:dyDescent="0.25">
      <c r="A2653" s="865"/>
      <c r="D2653" s="865"/>
      <c r="AS2653" s="865"/>
      <c r="AT2653" s="865"/>
      <c r="AU2653" s="865"/>
      <c r="AX2653" s="865"/>
    </row>
    <row r="2654" spans="1:50" x14ac:dyDescent="0.25">
      <c r="A2654" s="865"/>
      <c r="D2654" s="865"/>
      <c r="AS2654" s="865"/>
      <c r="AT2654" s="865"/>
      <c r="AU2654" s="865"/>
      <c r="AX2654" s="865"/>
    </row>
    <row r="2655" spans="1:50" x14ac:dyDescent="0.25">
      <c r="A2655" s="865"/>
      <c r="D2655" s="865"/>
      <c r="AS2655" s="865"/>
      <c r="AT2655" s="865"/>
      <c r="AU2655" s="865"/>
      <c r="AX2655" s="865"/>
    </row>
    <row r="2656" spans="1:50" x14ac:dyDescent="0.25">
      <c r="A2656" s="865"/>
      <c r="D2656" s="865"/>
      <c r="AS2656" s="865"/>
      <c r="AT2656" s="865"/>
      <c r="AU2656" s="865"/>
      <c r="AX2656" s="865"/>
    </row>
    <row r="2657" spans="1:50" x14ac:dyDescent="0.25">
      <c r="A2657" s="865"/>
      <c r="D2657" s="865"/>
      <c r="AS2657" s="865"/>
      <c r="AT2657" s="865"/>
      <c r="AU2657" s="865"/>
      <c r="AX2657" s="865"/>
    </row>
    <row r="2658" spans="1:50" x14ac:dyDescent="0.25">
      <c r="A2658" s="865"/>
      <c r="D2658" s="865"/>
      <c r="AS2658" s="865"/>
      <c r="AT2658" s="865"/>
      <c r="AU2658" s="865"/>
      <c r="AX2658" s="865"/>
    </row>
    <row r="2659" spans="1:50" x14ac:dyDescent="0.25">
      <c r="A2659" s="865"/>
      <c r="D2659" s="865"/>
      <c r="AS2659" s="865"/>
      <c r="AT2659" s="865"/>
      <c r="AU2659" s="865"/>
      <c r="AX2659" s="865"/>
    </row>
    <row r="2660" spans="1:50" x14ac:dyDescent="0.25">
      <c r="A2660" s="865"/>
      <c r="D2660" s="865"/>
      <c r="AS2660" s="865"/>
      <c r="AT2660" s="865"/>
      <c r="AU2660" s="865"/>
      <c r="AX2660" s="865"/>
    </row>
    <row r="2661" spans="1:50" x14ac:dyDescent="0.25">
      <c r="A2661" s="865"/>
      <c r="D2661" s="865"/>
      <c r="AS2661" s="865"/>
      <c r="AT2661" s="865"/>
      <c r="AU2661" s="865"/>
      <c r="AX2661" s="865"/>
    </row>
    <row r="2662" spans="1:50" x14ac:dyDescent="0.25">
      <c r="A2662" s="865"/>
      <c r="D2662" s="865"/>
      <c r="AS2662" s="865"/>
      <c r="AT2662" s="865"/>
      <c r="AU2662" s="865"/>
      <c r="AX2662" s="865"/>
    </row>
    <row r="2663" spans="1:50" x14ac:dyDescent="0.25">
      <c r="A2663" s="865"/>
      <c r="D2663" s="865"/>
      <c r="AS2663" s="865"/>
      <c r="AT2663" s="865"/>
      <c r="AU2663" s="865"/>
      <c r="AX2663" s="865"/>
    </row>
    <row r="2664" spans="1:50" x14ac:dyDescent="0.25">
      <c r="A2664" s="865"/>
      <c r="D2664" s="865"/>
      <c r="AS2664" s="865"/>
      <c r="AT2664" s="865"/>
      <c r="AU2664" s="865"/>
      <c r="AX2664" s="865"/>
    </row>
    <row r="2665" spans="1:50" x14ac:dyDescent="0.25">
      <c r="A2665" s="865"/>
      <c r="D2665" s="865"/>
      <c r="AS2665" s="865"/>
      <c r="AT2665" s="865"/>
      <c r="AU2665" s="865"/>
      <c r="AX2665" s="865"/>
    </row>
    <row r="2666" spans="1:50" x14ac:dyDescent="0.25">
      <c r="A2666" s="865"/>
      <c r="D2666" s="865"/>
      <c r="AS2666" s="865"/>
      <c r="AT2666" s="865"/>
      <c r="AU2666" s="865"/>
      <c r="AX2666" s="865"/>
    </row>
    <row r="2667" spans="1:50" x14ac:dyDescent="0.25">
      <c r="A2667" s="865"/>
      <c r="D2667" s="865"/>
      <c r="AS2667" s="865"/>
      <c r="AT2667" s="865"/>
      <c r="AU2667" s="865"/>
      <c r="AX2667" s="865"/>
    </row>
    <row r="2668" spans="1:50" x14ac:dyDescent="0.25">
      <c r="A2668" s="865"/>
      <c r="D2668" s="865"/>
      <c r="AS2668" s="865"/>
      <c r="AT2668" s="865"/>
      <c r="AU2668" s="865"/>
      <c r="AX2668" s="865"/>
    </row>
    <row r="2669" spans="1:50" x14ac:dyDescent="0.25">
      <c r="A2669" s="865"/>
      <c r="D2669" s="865"/>
      <c r="AS2669" s="865"/>
      <c r="AT2669" s="865"/>
      <c r="AU2669" s="865"/>
      <c r="AX2669" s="865"/>
    </row>
    <row r="2670" spans="1:50" x14ac:dyDescent="0.25">
      <c r="A2670" s="865"/>
      <c r="D2670" s="865"/>
      <c r="AS2670" s="865"/>
      <c r="AT2670" s="865"/>
      <c r="AU2670" s="865"/>
      <c r="AX2670" s="865"/>
    </row>
    <row r="2671" spans="1:50" x14ac:dyDescent="0.25">
      <c r="A2671" s="865"/>
      <c r="D2671" s="865"/>
      <c r="AS2671" s="865"/>
      <c r="AT2671" s="865"/>
      <c r="AU2671" s="865"/>
      <c r="AX2671" s="865"/>
    </row>
    <row r="2672" spans="1:50" x14ac:dyDescent="0.25">
      <c r="A2672" s="865"/>
      <c r="D2672" s="865"/>
      <c r="AS2672" s="865"/>
      <c r="AT2672" s="865"/>
      <c r="AU2672" s="865"/>
      <c r="AX2672" s="865"/>
    </row>
    <row r="2673" spans="1:50" x14ac:dyDescent="0.25">
      <c r="A2673" s="865"/>
      <c r="D2673" s="865"/>
      <c r="AS2673" s="865"/>
      <c r="AT2673" s="865"/>
      <c r="AU2673" s="865"/>
      <c r="AX2673" s="865"/>
    </row>
    <row r="2674" spans="1:50" x14ac:dyDescent="0.25">
      <c r="A2674" s="865"/>
      <c r="D2674" s="865"/>
      <c r="AS2674" s="865"/>
      <c r="AT2674" s="865"/>
      <c r="AU2674" s="865"/>
      <c r="AX2674" s="865"/>
    </row>
    <row r="2675" spans="1:50" x14ac:dyDescent="0.25">
      <c r="A2675" s="865"/>
      <c r="D2675" s="865"/>
      <c r="AS2675" s="865"/>
      <c r="AT2675" s="865"/>
      <c r="AU2675" s="865"/>
      <c r="AX2675" s="865"/>
    </row>
    <row r="2676" spans="1:50" x14ac:dyDescent="0.25">
      <c r="A2676" s="865"/>
      <c r="D2676" s="865"/>
      <c r="AS2676" s="865"/>
      <c r="AT2676" s="865"/>
      <c r="AU2676" s="865"/>
      <c r="AX2676" s="865"/>
    </row>
    <row r="2677" spans="1:50" x14ac:dyDescent="0.25">
      <c r="A2677" s="865"/>
      <c r="D2677" s="865"/>
      <c r="AS2677" s="865"/>
      <c r="AT2677" s="865"/>
      <c r="AU2677" s="865"/>
      <c r="AX2677" s="865"/>
    </row>
    <row r="2678" spans="1:50" x14ac:dyDescent="0.25">
      <c r="A2678" s="865"/>
      <c r="D2678" s="865"/>
      <c r="AS2678" s="865"/>
      <c r="AT2678" s="865"/>
      <c r="AU2678" s="865"/>
      <c r="AX2678" s="865"/>
    </row>
    <row r="2679" spans="1:50" x14ac:dyDescent="0.25">
      <c r="A2679" s="865"/>
      <c r="D2679" s="865"/>
      <c r="AS2679" s="865"/>
      <c r="AT2679" s="865"/>
      <c r="AU2679" s="865"/>
      <c r="AX2679" s="865"/>
    </row>
    <row r="2680" spans="1:50" x14ac:dyDescent="0.25">
      <c r="A2680" s="865"/>
      <c r="D2680" s="865"/>
      <c r="AS2680" s="865"/>
      <c r="AT2680" s="865"/>
      <c r="AU2680" s="865"/>
      <c r="AX2680" s="865"/>
    </row>
    <row r="2681" spans="1:50" x14ac:dyDescent="0.25">
      <c r="A2681" s="865"/>
      <c r="D2681" s="865"/>
      <c r="AS2681" s="865"/>
      <c r="AT2681" s="865"/>
      <c r="AU2681" s="865"/>
      <c r="AX2681" s="865"/>
    </row>
    <row r="2682" spans="1:50" x14ac:dyDescent="0.25">
      <c r="A2682" s="865"/>
      <c r="D2682" s="865"/>
      <c r="AS2682" s="865"/>
      <c r="AT2682" s="865"/>
      <c r="AU2682" s="865"/>
      <c r="AX2682" s="865"/>
    </row>
    <row r="2683" spans="1:50" x14ac:dyDescent="0.25">
      <c r="A2683" s="865"/>
      <c r="D2683" s="865"/>
      <c r="AS2683" s="865"/>
      <c r="AT2683" s="865"/>
      <c r="AU2683" s="865"/>
      <c r="AX2683" s="865"/>
    </row>
    <row r="2684" spans="1:50" x14ac:dyDescent="0.25">
      <c r="A2684" s="865"/>
      <c r="D2684" s="865"/>
      <c r="AS2684" s="865"/>
      <c r="AT2684" s="865"/>
      <c r="AU2684" s="865"/>
      <c r="AX2684" s="865"/>
    </row>
    <row r="2685" spans="1:50" x14ac:dyDescent="0.25">
      <c r="A2685" s="865"/>
      <c r="D2685" s="865"/>
      <c r="AS2685" s="865"/>
      <c r="AT2685" s="865"/>
      <c r="AU2685" s="865"/>
      <c r="AX2685" s="865"/>
    </row>
    <row r="2686" spans="1:50" x14ac:dyDescent="0.25">
      <c r="A2686" s="865"/>
      <c r="D2686" s="865"/>
      <c r="AS2686" s="865"/>
      <c r="AT2686" s="865"/>
      <c r="AU2686" s="865"/>
      <c r="AX2686" s="865"/>
    </row>
    <row r="2687" spans="1:50" x14ac:dyDescent="0.25">
      <c r="A2687" s="865"/>
      <c r="D2687" s="865"/>
      <c r="AS2687" s="865"/>
      <c r="AT2687" s="865"/>
      <c r="AU2687" s="865"/>
      <c r="AX2687" s="865"/>
    </row>
    <row r="2688" spans="1:50" x14ac:dyDescent="0.25">
      <c r="A2688" s="865"/>
      <c r="D2688" s="865"/>
      <c r="AS2688" s="865"/>
      <c r="AT2688" s="865"/>
      <c r="AU2688" s="865"/>
      <c r="AX2688" s="865"/>
    </row>
    <row r="2689" spans="1:50" x14ac:dyDescent="0.25">
      <c r="A2689" s="865"/>
      <c r="D2689" s="865"/>
      <c r="AS2689" s="865"/>
      <c r="AT2689" s="865"/>
      <c r="AU2689" s="865"/>
      <c r="AX2689" s="865"/>
    </row>
    <row r="2690" spans="1:50" x14ac:dyDescent="0.25">
      <c r="A2690" s="865"/>
      <c r="D2690" s="865"/>
      <c r="AS2690" s="865"/>
      <c r="AT2690" s="865"/>
      <c r="AU2690" s="865"/>
      <c r="AX2690" s="865"/>
    </row>
    <row r="2691" spans="1:50" x14ac:dyDescent="0.25">
      <c r="A2691" s="865"/>
      <c r="D2691" s="865"/>
      <c r="AS2691" s="865"/>
      <c r="AT2691" s="865"/>
      <c r="AU2691" s="865"/>
      <c r="AX2691" s="865"/>
    </row>
    <row r="2692" spans="1:50" x14ac:dyDescent="0.25">
      <c r="A2692" s="865"/>
      <c r="D2692" s="865"/>
      <c r="AS2692" s="865"/>
      <c r="AT2692" s="865"/>
      <c r="AU2692" s="865"/>
      <c r="AX2692" s="865"/>
    </row>
    <row r="2693" spans="1:50" x14ac:dyDescent="0.25">
      <c r="A2693" s="865"/>
      <c r="D2693" s="865"/>
      <c r="AS2693" s="865"/>
      <c r="AT2693" s="865"/>
      <c r="AU2693" s="865"/>
      <c r="AX2693" s="865"/>
    </row>
    <row r="2694" spans="1:50" x14ac:dyDescent="0.25">
      <c r="A2694" s="865"/>
      <c r="D2694" s="865"/>
      <c r="AS2694" s="865"/>
      <c r="AT2694" s="865"/>
      <c r="AU2694" s="865"/>
      <c r="AX2694" s="865"/>
    </row>
    <row r="2695" spans="1:50" x14ac:dyDescent="0.25">
      <c r="A2695" s="865"/>
      <c r="D2695" s="865"/>
      <c r="AS2695" s="865"/>
      <c r="AT2695" s="865"/>
      <c r="AU2695" s="865"/>
      <c r="AX2695" s="865"/>
    </row>
    <row r="2696" spans="1:50" x14ac:dyDescent="0.25">
      <c r="A2696" s="865"/>
      <c r="D2696" s="865"/>
      <c r="AS2696" s="865"/>
      <c r="AT2696" s="865"/>
      <c r="AU2696" s="865"/>
      <c r="AX2696" s="865"/>
    </row>
    <row r="2697" spans="1:50" x14ac:dyDescent="0.25">
      <c r="A2697" s="865"/>
      <c r="D2697" s="865"/>
      <c r="AS2697" s="865"/>
      <c r="AT2697" s="865"/>
      <c r="AU2697" s="865"/>
      <c r="AX2697" s="865"/>
    </row>
    <row r="2698" spans="1:50" x14ac:dyDescent="0.25">
      <c r="A2698" s="865"/>
      <c r="D2698" s="865"/>
      <c r="AS2698" s="865"/>
      <c r="AT2698" s="865"/>
      <c r="AU2698" s="865"/>
      <c r="AX2698" s="865"/>
    </row>
    <row r="2699" spans="1:50" x14ac:dyDescent="0.25">
      <c r="A2699" s="865"/>
      <c r="D2699" s="865"/>
      <c r="AS2699" s="865"/>
      <c r="AT2699" s="865"/>
      <c r="AU2699" s="865"/>
      <c r="AX2699" s="865"/>
    </row>
    <row r="2700" spans="1:50" x14ac:dyDescent="0.25">
      <c r="A2700" s="865"/>
      <c r="D2700" s="865"/>
      <c r="AS2700" s="865"/>
      <c r="AT2700" s="865"/>
      <c r="AU2700" s="865"/>
      <c r="AX2700" s="865"/>
    </row>
    <row r="2701" spans="1:50" x14ac:dyDescent="0.25">
      <c r="A2701" s="865"/>
      <c r="D2701" s="865"/>
      <c r="AS2701" s="865"/>
      <c r="AT2701" s="865"/>
      <c r="AU2701" s="865"/>
      <c r="AX2701" s="865"/>
    </row>
    <row r="2702" spans="1:50" x14ac:dyDescent="0.25">
      <c r="A2702" s="865"/>
      <c r="D2702" s="865"/>
      <c r="AS2702" s="865"/>
      <c r="AT2702" s="865"/>
      <c r="AU2702" s="865"/>
      <c r="AX2702" s="865"/>
    </row>
    <row r="2703" spans="1:50" x14ac:dyDescent="0.25">
      <c r="A2703" s="865"/>
      <c r="D2703" s="865"/>
      <c r="AS2703" s="865"/>
      <c r="AT2703" s="865"/>
      <c r="AU2703" s="865"/>
      <c r="AX2703" s="865"/>
    </row>
    <row r="2704" spans="1:50" x14ac:dyDescent="0.25">
      <c r="A2704" s="865"/>
      <c r="D2704" s="865"/>
      <c r="AS2704" s="865"/>
      <c r="AT2704" s="865"/>
      <c r="AU2704" s="865"/>
      <c r="AX2704" s="865"/>
    </row>
    <row r="2705" spans="1:50" x14ac:dyDescent="0.25">
      <c r="A2705" s="865"/>
      <c r="D2705" s="865"/>
      <c r="AS2705" s="865"/>
      <c r="AT2705" s="865"/>
      <c r="AU2705" s="865"/>
      <c r="AX2705" s="865"/>
    </row>
    <row r="2706" spans="1:50" x14ac:dyDescent="0.25">
      <c r="A2706" s="865"/>
      <c r="D2706" s="865"/>
      <c r="AS2706" s="865"/>
      <c r="AT2706" s="865"/>
      <c r="AU2706" s="865"/>
      <c r="AX2706" s="865"/>
    </row>
    <row r="2707" spans="1:50" x14ac:dyDescent="0.25">
      <c r="A2707" s="865"/>
      <c r="D2707" s="865"/>
      <c r="AS2707" s="865"/>
      <c r="AT2707" s="865"/>
      <c r="AU2707" s="865"/>
      <c r="AX2707" s="865"/>
    </row>
    <row r="2708" spans="1:50" x14ac:dyDescent="0.25">
      <c r="A2708" s="865"/>
      <c r="D2708" s="865"/>
      <c r="AS2708" s="865"/>
      <c r="AT2708" s="865"/>
      <c r="AU2708" s="865"/>
      <c r="AX2708" s="865"/>
    </row>
    <row r="2709" spans="1:50" x14ac:dyDescent="0.25">
      <c r="A2709" s="865"/>
      <c r="D2709" s="865"/>
      <c r="AS2709" s="865"/>
      <c r="AT2709" s="865"/>
      <c r="AU2709" s="865"/>
      <c r="AX2709" s="865"/>
    </row>
    <row r="2710" spans="1:50" x14ac:dyDescent="0.25">
      <c r="A2710" s="865"/>
      <c r="D2710" s="865"/>
      <c r="AS2710" s="865"/>
      <c r="AT2710" s="865"/>
      <c r="AU2710" s="865"/>
      <c r="AX2710" s="865"/>
    </row>
    <row r="2711" spans="1:50" x14ac:dyDescent="0.25">
      <c r="A2711" s="865"/>
      <c r="D2711" s="865"/>
      <c r="AS2711" s="865"/>
      <c r="AT2711" s="865"/>
      <c r="AU2711" s="865"/>
      <c r="AX2711" s="865"/>
    </row>
    <row r="2712" spans="1:50" x14ac:dyDescent="0.25">
      <c r="A2712" s="865"/>
      <c r="D2712" s="865"/>
      <c r="AS2712" s="865"/>
      <c r="AT2712" s="865"/>
      <c r="AU2712" s="865"/>
      <c r="AX2712" s="865"/>
    </row>
    <row r="2713" spans="1:50" x14ac:dyDescent="0.25">
      <c r="A2713" s="865"/>
      <c r="D2713" s="865"/>
      <c r="AS2713" s="865"/>
      <c r="AT2713" s="865"/>
      <c r="AU2713" s="865"/>
      <c r="AX2713" s="865"/>
    </row>
    <row r="2714" spans="1:50" x14ac:dyDescent="0.25">
      <c r="A2714" s="865"/>
      <c r="D2714" s="865"/>
      <c r="AS2714" s="865"/>
      <c r="AT2714" s="865"/>
      <c r="AU2714" s="865"/>
      <c r="AX2714" s="865"/>
    </row>
    <row r="2715" spans="1:50" x14ac:dyDescent="0.25">
      <c r="A2715" s="865"/>
      <c r="D2715" s="865"/>
      <c r="AS2715" s="865"/>
      <c r="AT2715" s="865"/>
      <c r="AU2715" s="865"/>
      <c r="AX2715" s="865"/>
    </row>
    <row r="2716" spans="1:50" x14ac:dyDescent="0.25">
      <c r="A2716" s="865"/>
      <c r="D2716" s="865"/>
      <c r="AS2716" s="865"/>
      <c r="AT2716" s="865"/>
      <c r="AU2716" s="865"/>
      <c r="AX2716" s="865"/>
    </row>
    <row r="2717" spans="1:50" x14ac:dyDescent="0.25">
      <c r="A2717" s="865"/>
      <c r="D2717" s="865"/>
      <c r="AS2717" s="865"/>
      <c r="AT2717" s="865"/>
      <c r="AU2717" s="865"/>
      <c r="AX2717" s="865"/>
    </row>
    <row r="2718" spans="1:50" x14ac:dyDescent="0.25">
      <c r="A2718" s="865"/>
      <c r="D2718" s="865"/>
      <c r="AS2718" s="865"/>
      <c r="AT2718" s="865"/>
      <c r="AU2718" s="865"/>
      <c r="AX2718" s="865"/>
    </row>
    <row r="2719" spans="1:50" x14ac:dyDescent="0.25">
      <c r="A2719" s="865"/>
      <c r="D2719" s="865"/>
      <c r="AS2719" s="865"/>
      <c r="AT2719" s="865"/>
      <c r="AU2719" s="865"/>
      <c r="AX2719" s="865"/>
    </row>
    <row r="2720" spans="1:50" x14ac:dyDescent="0.25">
      <c r="A2720" s="865"/>
      <c r="D2720" s="865"/>
      <c r="AS2720" s="865"/>
      <c r="AT2720" s="865"/>
      <c r="AU2720" s="865"/>
      <c r="AX2720" s="865"/>
    </row>
    <row r="2721" spans="1:50" x14ac:dyDescent="0.25">
      <c r="A2721" s="865"/>
      <c r="D2721" s="865"/>
      <c r="AS2721" s="865"/>
      <c r="AT2721" s="865"/>
      <c r="AU2721" s="865"/>
      <c r="AX2721" s="865"/>
    </row>
    <row r="2722" spans="1:50" x14ac:dyDescent="0.25">
      <c r="A2722" s="865"/>
      <c r="D2722" s="865"/>
      <c r="AS2722" s="865"/>
      <c r="AT2722" s="865"/>
      <c r="AU2722" s="865"/>
      <c r="AX2722" s="865"/>
    </row>
    <row r="2723" spans="1:50" x14ac:dyDescent="0.25">
      <c r="A2723" s="865"/>
      <c r="D2723" s="865"/>
      <c r="AS2723" s="865"/>
      <c r="AT2723" s="865"/>
      <c r="AU2723" s="865"/>
      <c r="AX2723" s="865"/>
    </row>
    <row r="2724" spans="1:50" x14ac:dyDescent="0.25">
      <c r="A2724" s="865"/>
      <c r="D2724" s="865"/>
      <c r="AS2724" s="865"/>
      <c r="AT2724" s="865"/>
      <c r="AU2724" s="865"/>
      <c r="AX2724" s="865"/>
    </row>
    <row r="2725" spans="1:50" x14ac:dyDescent="0.25">
      <c r="A2725" s="865"/>
      <c r="D2725" s="865"/>
      <c r="AS2725" s="865"/>
      <c r="AT2725" s="865"/>
      <c r="AU2725" s="865"/>
      <c r="AX2725" s="865"/>
    </row>
    <row r="2726" spans="1:50" x14ac:dyDescent="0.25">
      <c r="A2726" s="865"/>
      <c r="D2726" s="865"/>
      <c r="AS2726" s="865"/>
      <c r="AT2726" s="865"/>
      <c r="AU2726" s="865"/>
      <c r="AX2726" s="865"/>
    </row>
    <row r="2727" spans="1:50" x14ac:dyDescent="0.25">
      <c r="A2727" s="865"/>
      <c r="D2727" s="865"/>
      <c r="AS2727" s="865"/>
      <c r="AT2727" s="865"/>
      <c r="AU2727" s="865"/>
      <c r="AX2727" s="865"/>
    </row>
    <row r="2728" spans="1:50" x14ac:dyDescent="0.25">
      <c r="A2728" s="865"/>
      <c r="D2728" s="865"/>
      <c r="AS2728" s="865"/>
      <c r="AT2728" s="865"/>
      <c r="AU2728" s="865"/>
      <c r="AX2728" s="865"/>
    </row>
    <row r="2729" spans="1:50" x14ac:dyDescent="0.25">
      <c r="A2729" s="865"/>
      <c r="D2729" s="865"/>
      <c r="AS2729" s="865"/>
      <c r="AT2729" s="865"/>
      <c r="AU2729" s="865"/>
      <c r="AX2729" s="865"/>
    </row>
    <row r="2730" spans="1:50" x14ac:dyDescent="0.25">
      <c r="A2730" s="865"/>
      <c r="D2730" s="865"/>
      <c r="AS2730" s="865"/>
      <c r="AT2730" s="865"/>
      <c r="AU2730" s="865"/>
      <c r="AX2730" s="865"/>
    </row>
    <row r="2731" spans="1:50" x14ac:dyDescent="0.25">
      <c r="A2731" s="865"/>
      <c r="D2731" s="865"/>
      <c r="AS2731" s="865"/>
      <c r="AT2731" s="865"/>
      <c r="AU2731" s="865"/>
      <c r="AX2731" s="865"/>
    </row>
    <row r="2732" spans="1:50" x14ac:dyDescent="0.25">
      <c r="A2732" s="865"/>
      <c r="D2732" s="865"/>
      <c r="AS2732" s="865"/>
      <c r="AT2732" s="865"/>
      <c r="AU2732" s="865"/>
      <c r="AX2732" s="865"/>
    </row>
    <row r="2733" spans="1:50" x14ac:dyDescent="0.25">
      <c r="A2733" s="865"/>
      <c r="D2733" s="865"/>
      <c r="AS2733" s="865"/>
      <c r="AT2733" s="865"/>
      <c r="AU2733" s="865"/>
      <c r="AX2733" s="865"/>
    </row>
    <row r="2734" spans="1:50" x14ac:dyDescent="0.25">
      <c r="A2734" s="865"/>
      <c r="D2734" s="865"/>
      <c r="AS2734" s="865"/>
      <c r="AT2734" s="865"/>
      <c r="AU2734" s="865"/>
      <c r="AX2734" s="865"/>
    </row>
    <row r="2735" spans="1:50" x14ac:dyDescent="0.25">
      <c r="A2735" s="865"/>
      <c r="D2735" s="865"/>
      <c r="AS2735" s="865"/>
      <c r="AT2735" s="865"/>
      <c r="AU2735" s="865"/>
      <c r="AX2735" s="865"/>
    </row>
    <row r="2736" spans="1:50" x14ac:dyDescent="0.25">
      <c r="A2736" s="865"/>
      <c r="D2736" s="865"/>
      <c r="AS2736" s="865"/>
      <c r="AT2736" s="865"/>
      <c r="AU2736" s="865"/>
      <c r="AX2736" s="865"/>
    </row>
    <row r="2737" spans="1:50" x14ac:dyDescent="0.25">
      <c r="A2737" s="865"/>
      <c r="D2737" s="865"/>
      <c r="AS2737" s="865"/>
      <c r="AT2737" s="865"/>
      <c r="AU2737" s="865"/>
      <c r="AX2737" s="865"/>
    </row>
    <row r="2738" spans="1:50" x14ac:dyDescent="0.25">
      <c r="A2738" s="865"/>
      <c r="D2738" s="865"/>
      <c r="AS2738" s="865"/>
      <c r="AT2738" s="865"/>
      <c r="AU2738" s="865"/>
      <c r="AX2738" s="865"/>
    </row>
    <row r="2739" spans="1:50" x14ac:dyDescent="0.25">
      <c r="A2739" s="865"/>
      <c r="D2739" s="865"/>
      <c r="AS2739" s="865"/>
      <c r="AT2739" s="865"/>
      <c r="AU2739" s="865"/>
      <c r="AX2739" s="865"/>
    </row>
    <row r="2740" spans="1:50" x14ac:dyDescent="0.25">
      <c r="A2740" s="865"/>
      <c r="D2740" s="865"/>
      <c r="AS2740" s="865"/>
      <c r="AT2740" s="865"/>
      <c r="AU2740" s="865"/>
      <c r="AX2740" s="865"/>
    </row>
    <row r="2741" spans="1:50" x14ac:dyDescent="0.25">
      <c r="A2741" s="865"/>
      <c r="D2741" s="865"/>
      <c r="AS2741" s="865"/>
      <c r="AT2741" s="865"/>
      <c r="AU2741" s="865"/>
      <c r="AX2741" s="865"/>
    </row>
    <row r="2742" spans="1:50" x14ac:dyDescent="0.25">
      <c r="A2742" s="865"/>
      <c r="D2742" s="865"/>
      <c r="AS2742" s="865"/>
      <c r="AT2742" s="865"/>
      <c r="AU2742" s="865"/>
      <c r="AX2742" s="865"/>
    </row>
    <row r="2743" spans="1:50" x14ac:dyDescent="0.25">
      <c r="A2743" s="865"/>
      <c r="D2743" s="865"/>
      <c r="AS2743" s="865"/>
      <c r="AT2743" s="865"/>
      <c r="AU2743" s="865"/>
      <c r="AX2743" s="865"/>
    </row>
    <row r="2744" spans="1:50" x14ac:dyDescent="0.25">
      <c r="A2744" s="865"/>
      <c r="D2744" s="865"/>
      <c r="AS2744" s="865"/>
      <c r="AT2744" s="865"/>
      <c r="AU2744" s="865"/>
      <c r="AX2744" s="865"/>
    </row>
    <row r="2745" spans="1:50" x14ac:dyDescent="0.25">
      <c r="A2745" s="865"/>
      <c r="D2745" s="865"/>
      <c r="AS2745" s="865"/>
      <c r="AT2745" s="865"/>
      <c r="AU2745" s="865"/>
      <c r="AX2745" s="865"/>
    </row>
    <row r="2746" spans="1:50" x14ac:dyDescent="0.25">
      <c r="A2746" s="865"/>
      <c r="D2746" s="865"/>
      <c r="AS2746" s="865"/>
      <c r="AT2746" s="865"/>
      <c r="AU2746" s="865"/>
      <c r="AX2746" s="865"/>
    </row>
    <row r="2747" spans="1:50" x14ac:dyDescent="0.25">
      <c r="A2747" s="865"/>
      <c r="D2747" s="865"/>
      <c r="AS2747" s="865"/>
      <c r="AT2747" s="865"/>
      <c r="AU2747" s="865"/>
      <c r="AX2747" s="865"/>
    </row>
    <row r="2748" spans="1:50" x14ac:dyDescent="0.25">
      <c r="A2748" s="865"/>
      <c r="D2748" s="865"/>
      <c r="AS2748" s="865"/>
      <c r="AT2748" s="865"/>
      <c r="AU2748" s="865"/>
      <c r="AX2748" s="865"/>
    </row>
    <row r="2749" spans="1:50" x14ac:dyDescent="0.25">
      <c r="A2749" s="865"/>
      <c r="D2749" s="865"/>
      <c r="AS2749" s="865"/>
      <c r="AT2749" s="865"/>
      <c r="AU2749" s="865"/>
      <c r="AX2749" s="865"/>
    </row>
    <row r="2750" spans="1:50" x14ac:dyDescent="0.25">
      <c r="A2750" s="865"/>
      <c r="D2750" s="865"/>
      <c r="AS2750" s="865"/>
      <c r="AT2750" s="865"/>
      <c r="AU2750" s="865"/>
      <c r="AX2750" s="865"/>
    </row>
    <row r="2751" spans="1:50" x14ac:dyDescent="0.25">
      <c r="A2751" s="865"/>
      <c r="D2751" s="865"/>
      <c r="AS2751" s="865"/>
      <c r="AT2751" s="865"/>
      <c r="AU2751" s="865"/>
      <c r="AX2751" s="865"/>
    </row>
    <row r="2752" spans="1:50" x14ac:dyDescent="0.25">
      <c r="A2752" s="865"/>
      <c r="D2752" s="865"/>
      <c r="AS2752" s="865"/>
      <c r="AT2752" s="865"/>
      <c r="AU2752" s="865"/>
      <c r="AX2752" s="865"/>
    </row>
    <row r="2753" spans="1:50" x14ac:dyDescent="0.25">
      <c r="A2753" s="865"/>
      <c r="D2753" s="865"/>
      <c r="AS2753" s="865"/>
      <c r="AT2753" s="865"/>
      <c r="AU2753" s="865"/>
      <c r="AX2753" s="865"/>
    </row>
    <row r="2754" spans="1:50" x14ac:dyDescent="0.25">
      <c r="A2754" s="865"/>
      <c r="D2754" s="865"/>
      <c r="AS2754" s="865"/>
      <c r="AT2754" s="865"/>
      <c r="AU2754" s="865"/>
      <c r="AX2754" s="865"/>
    </row>
    <row r="2755" spans="1:50" x14ac:dyDescent="0.25">
      <c r="A2755" s="865"/>
      <c r="D2755" s="865"/>
      <c r="AS2755" s="865"/>
      <c r="AT2755" s="865"/>
      <c r="AU2755" s="865"/>
      <c r="AX2755" s="865"/>
    </row>
    <row r="2756" spans="1:50" x14ac:dyDescent="0.25">
      <c r="A2756" s="865"/>
      <c r="D2756" s="865"/>
      <c r="AS2756" s="865"/>
      <c r="AT2756" s="865"/>
      <c r="AU2756" s="865"/>
      <c r="AX2756" s="865"/>
    </row>
    <row r="2757" spans="1:50" x14ac:dyDescent="0.25">
      <c r="A2757" s="865"/>
      <c r="D2757" s="865"/>
      <c r="AS2757" s="865"/>
      <c r="AT2757" s="865"/>
      <c r="AU2757" s="865"/>
      <c r="AX2757" s="865"/>
    </row>
    <row r="2758" spans="1:50" x14ac:dyDescent="0.25">
      <c r="A2758" s="865"/>
      <c r="D2758" s="865"/>
      <c r="AS2758" s="865"/>
      <c r="AT2758" s="865"/>
      <c r="AU2758" s="865"/>
      <c r="AX2758" s="865"/>
    </row>
    <row r="2759" spans="1:50" x14ac:dyDescent="0.25">
      <c r="A2759" s="865"/>
      <c r="D2759" s="865"/>
      <c r="AS2759" s="865"/>
      <c r="AT2759" s="865"/>
      <c r="AU2759" s="865"/>
      <c r="AX2759" s="865"/>
    </row>
    <row r="2760" spans="1:50" x14ac:dyDescent="0.25">
      <c r="A2760" s="865"/>
      <c r="D2760" s="865"/>
      <c r="AS2760" s="865"/>
      <c r="AT2760" s="865"/>
      <c r="AU2760" s="865"/>
      <c r="AX2760" s="865"/>
    </row>
    <row r="2761" spans="1:50" x14ac:dyDescent="0.25">
      <c r="A2761" s="865"/>
      <c r="D2761" s="865"/>
      <c r="AS2761" s="865"/>
      <c r="AT2761" s="865"/>
      <c r="AU2761" s="865"/>
      <c r="AX2761" s="865"/>
    </row>
    <row r="2762" spans="1:50" x14ac:dyDescent="0.25">
      <c r="A2762" s="865"/>
      <c r="D2762" s="865"/>
      <c r="AS2762" s="865"/>
      <c r="AT2762" s="865"/>
      <c r="AU2762" s="865"/>
      <c r="AX2762" s="865"/>
    </row>
    <row r="2763" spans="1:50" x14ac:dyDescent="0.25">
      <c r="A2763" s="865"/>
      <c r="D2763" s="865"/>
      <c r="AS2763" s="865"/>
      <c r="AT2763" s="865"/>
      <c r="AU2763" s="865"/>
      <c r="AX2763" s="865"/>
    </row>
    <row r="2764" spans="1:50" x14ac:dyDescent="0.25">
      <c r="A2764" s="865"/>
      <c r="D2764" s="865"/>
      <c r="AS2764" s="865"/>
      <c r="AT2764" s="865"/>
      <c r="AU2764" s="865"/>
      <c r="AX2764" s="865"/>
    </row>
    <row r="2765" spans="1:50" x14ac:dyDescent="0.25">
      <c r="A2765" s="865"/>
      <c r="D2765" s="865"/>
      <c r="AS2765" s="865"/>
      <c r="AT2765" s="865"/>
      <c r="AU2765" s="865"/>
      <c r="AX2765" s="865"/>
    </row>
    <row r="2766" spans="1:50" x14ac:dyDescent="0.25">
      <c r="A2766" s="865"/>
      <c r="D2766" s="865"/>
      <c r="AS2766" s="865"/>
      <c r="AT2766" s="865"/>
      <c r="AU2766" s="865"/>
      <c r="AX2766" s="865"/>
    </row>
    <row r="2767" spans="1:50" x14ac:dyDescent="0.25">
      <c r="A2767" s="865"/>
      <c r="D2767" s="865"/>
      <c r="AS2767" s="865"/>
      <c r="AT2767" s="865"/>
      <c r="AU2767" s="865"/>
      <c r="AX2767" s="865"/>
    </row>
    <row r="2768" spans="1:50" x14ac:dyDescent="0.25">
      <c r="A2768" s="865"/>
      <c r="D2768" s="865"/>
      <c r="AS2768" s="865"/>
      <c r="AT2768" s="865"/>
      <c r="AU2768" s="865"/>
      <c r="AX2768" s="865"/>
    </row>
    <row r="2769" spans="1:50" x14ac:dyDescent="0.25">
      <c r="A2769" s="865"/>
      <c r="D2769" s="865"/>
      <c r="AS2769" s="865"/>
      <c r="AT2769" s="865"/>
      <c r="AU2769" s="865"/>
      <c r="AX2769" s="865"/>
    </row>
    <row r="2770" spans="1:50" x14ac:dyDescent="0.25">
      <c r="A2770" s="865"/>
      <c r="D2770" s="865"/>
      <c r="AS2770" s="865"/>
      <c r="AT2770" s="865"/>
      <c r="AU2770" s="865"/>
      <c r="AX2770" s="865"/>
    </row>
  </sheetData>
  <mergeCells count="47">
    <mergeCell ref="A51:A69"/>
    <mergeCell ref="B52:B69"/>
    <mergeCell ref="E6:V6"/>
    <mergeCell ref="W6:AS6"/>
    <mergeCell ref="A7:B13"/>
    <mergeCell ref="A14:A47"/>
    <mergeCell ref="B14:B26"/>
    <mergeCell ref="B27:B39"/>
    <mergeCell ref="B40:B46"/>
    <mergeCell ref="Q4:Q5"/>
    <mergeCell ref="R4:R5"/>
    <mergeCell ref="S4:S5"/>
    <mergeCell ref="T4:T5"/>
    <mergeCell ref="AR4:AR5"/>
    <mergeCell ref="V4:V5"/>
    <mergeCell ref="W4:W5"/>
    <mergeCell ref="X4:X5"/>
    <mergeCell ref="Y4:Z4"/>
    <mergeCell ref="AA4:AI4"/>
    <mergeCell ref="AJ4:AJ5"/>
    <mergeCell ref="AK4:AK5"/>
    <mergeCell ref="AL4:AL5"/>
    <mergeCell ref="AM4:AM5"/>
    <mergeCell ref="AN4:AN5"/>
    <mergeCell ref="AO4:AP4"/>
    <mergeCell ref="U4:U5"/>
    <mergeCell ref="W3:AK3"/>
    <mergeCell ref="AL3:AR3"/>
    <mergeCell ref="AS3:AS5"/>
    <mergeCell ref="AT3:AT5"/>
    <mergeCell ref="T3:V3"/>
    <mergeCell ref="J4:J5"/>
    <mergeCell ref="A3:C6"/>
    <mergeCell ref="D3:D5"/>
    <mergeCell ref="E3:F3"/>
    <mergeCell ref="G3:H3"/>
    <mergeCell ref="I3:S3"/>
    <mergeCell ref="K4:K5"/>
    <mergeCell ref="L4:L5"/>
    <mergeCell ref="M4:M5"/>
    <mergeCell ref="N4:O4"/>
    <mergeCell ref="E4:E5"/>
    <mergeCell ref="F4:F5"/>
    <mergeCell ref="G4:G5"/>
    <mergeCell ref="H4:H5"/>
    <mergeCell ref="I4:I5"/>
    <mergeCell ref="P4:P5"/>
  </mergeCells>
  <conditionalFormatting sqref="AX7:AX11 AX13:AX1048576">
    <cfRule type="expression" priority="3">
      <formula>"Formel:=Rest(zeile();2)=1"</formula>
    </cfRule>
  </conditionalFormatting>
  <conditionalFormatting sqref="C7:AT69">
    <cfRule type="expression" dxfId="0" priority="2">
      <formula>MOD(ROW(),2)=0</formula>
    </cfRule>
  </conditionalFormatting>
  <conditionalFormatting sqref="AX3:AX6">
    <cfRule type="expression" priority="1">
      <formula>"Formel:=Rest(zeile();2)=1"</formula>
    </cfRule>
  </conditionalFormatting>
  <hyperlinks>
    <hyperlink ref="AT1" location="Inhalt!A112" display="zurück"/>
    <hyperlink ref="V1" location="Inhalt!A112" display="zurück"/>
  </hyperlinks>
  <pageMargins left="0.7" right="0.7" top="0.78740157499999996" bottom="0.78740157499999996" header="0.3" footer="0.3"/>
  <pageSetup paperSize="9" scale="42" orientation="landscape"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colBreaks count="1" manualBreakCount="1">
    <brk id="2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showGridLines="0" view="pageLayout" topLeftCell="A4" zoomScaleNormal="100" workbookViewId="0">
      <selection activeCell="B5" sqref="B5:J5"/>
    </sheetView>
  </sheetViews>
  <sheetFormatPr baseColWidth="10" defaultColWidth="10.44140625" defaultRowHeight="14.4" x14ac:dyDescent="0.3"/>
  <cols>
    <col min="1" max="1" width="6.44140625" style="114" customWidth="1"/>
    <col min="2" max="2" width="9.109375" customWidth="1"/>
    <col min="3" max="5" width="8.6640625" customWidth="1"/>
    <col min="6" max="8" width="7.88671875" customWidth="1"/>
    <col min="9" max="9" width="8.6640625" customWidth="1"/>
    <col min="10" max="10" width="10" customWidth="1"/>
  </cols>
  <sheetData>
    <row r="1" spans="1:10" ht="29.7" customHeight="1" x14ac:dyDescent="0.3">
      <c r="A1" s="991" t="s">
        <v>177</v>
      </c>
      <c r="B1" s="991"/>
      <c r="C1" s="991"/>
      <c r="D1" s="991"/>
      <c r="E1" s="991"/>
      <c r="F1" s="991"/>
      <c r="G1" s="991"/>
      <c r="H1" s="991"/>
      <c r="I1" s="991"/>
      <c r="J1" s="991"/>
    </row>
    <row r="2" spans="1:10" ht="17.7" customHeight="1" x14ac:dyDescent="0.3">
      <c r="A2" s="88" t="s">
        <v>789</v>
      </c>
      <c r="F2" s="89"/>
      <c r="J2" s="67" t="s">
        <v>156</v>
      </c>
    </row>
    <row r="3" spans="1:10" s="91" customFormat="1" ht="15.6" customHeight="1" x14ac:dyDescent="0.2">
      <c r="A3" s="992" t="s">
        <v>157</v>
      </c>
      <c r="B3" s="992" t="s">
        <v>178</v>
      </c>
      <c r="C3" s="997" t="s">
        <v>179</v>
      </c>
      <c r="D3" s="998"/>
      <c r="E3" s="998"/>
      <c r="F3" s="998"/>
      <c r="G3" s="998"/>
      <c r="H3" s="998"/>
      <c r="I3" s="999"/>
      <c r="J3" s="90" t="s">
        <v>35</v>
      </c>
    </row>
    <row r="4" spans="1:10" s="94" customFormat="1" ht="51.6" customHeight="1" x14ac:dyDescent="0.2">
      <c r="A4" s="993"/>
      <c r="B4" s="994"/>
      <c r="C4" s="92" t="s">
        <v>180</v>
      </c>
      <c r="D4" s="92" t="s">
        <v>181</v>
      </c>
      <c r="E4" s="92" t="s">
        <v>182</v>
      </c>
      <c r="F4" s="92" t="s">
        <v>183</v>
      </c>
      <c r="G4" s="92" t="s">
        <v>184</v>
      </c>
      <c r="H4" s="93" t="s">
        <v>185</v>
      </c>
      <c r="I4" s="92" t="s">
        <v>186</v>
      </c>
      <c r="J4" s="92" t="s">
        <v>187</v>
      </c>
    </row>
    <row r="5" spans="1:10" s="91" customFormat="1" ht="15.6" customHeight="1" x14ac:dyDescent="0.2">
      <c r="A5" s="996"/>
      <c r="B5" s="1000" t="s">
        <v>188</v>
      </c>
      <c r="C5" s="1001"/>
      <c r="D5" s="1001"/>
      <c r="E5" s="1001"/>
      <c r="F5" s="1001"/>
      <c r="G5" s="1001"/>
      <c r="H5" s="1001"/>
      <c r="I5" s="1001"/>
      <c r="J5" s="1002"/>
    </row>
    <row r="6" spans="1:10" ht="9" customHeight="1" x14ac:dyDescent="0.3">
      <c r="A6" s="95"/>
      <c r="B6" s="96"/>
      <c r="C6" s="97"/>
      <c r="D6" s="97"/>
      <c r="E6" s="97"/>
      <c r="F6" s="97"/>
      <c r="G6" s="97"/>
      <c r="H6" s="98"/>
      <c r="I6" s="99"/>
      <c r="J6" s="100"/>
    </row>
    <row r="7" spans="1:10" ht="13.8" customHeight="1" x14ac:dyDescent="0.3">
      <c r="A7" s="101" t="s">
        <v>189</v>
      </c>
      <c r="B7" s="102">
        <f>SUM(C7:I7)</f>
        <v>34535.018798256206</v>
      </c>
      <c r="C7" s="103">
        <v>6939.1892833403908</v>
      </c>
      <c r="D7" s="103">
        <v>6622.2383022610311</v>
      </c>
      <c r="E7" s="103">
        <v>2748.8039210332645</v>
      </c>
      <c r="F7" s="103">
        <v>6179.5678058336371</v>
      </c>
      <c r="G7" s="103">
        <v>5137.6622577976468</v>
      </c>
      <c r="H7" s="103">
        <v>1125.4473259272622</v>
      </c>
      <c r="I7" s="103">
        <v>5782.1099020629681</v>
      </c>
      <c r="J7" s="104">
        <v>4795.8258825855792</v>
      </c>
    </row>
    <row r="8" spans="1:10" s="91" customFormat="1" ht="13.8" customHeight="1" x14ac:dyDescent="0.2">
      <c r="A8" s="101" t="s">
        <v>190</v>
      </c>
      <c r="B8" s="102">
        <f t="shared" ref="B8:B27" si="0">SUM(C8:I8)</f>
        <v>33100.034003226538</v>
      </c>
      <c r="C8" s="103">
        <v>6287.1729196273518</v>
      </c>
      <c r="D8" s="103">
        <v>6341.1079307610935</v>
      </c>
      <c r="E8" s="103">
        <v>2640.9206017852016</v>
      </c>
      <c r="F8" s="103">
        <v>6332.754079325573</v>
      </c>
      <c r="G8" s="103">
        <v>5047.4127246443395</v>
      </c>
      <c r="H8" s="103">
        <v>1067.3082009598197</v>
      </c>
      <c r="I8" s="103">
        <v>5383.357546123163</v>
      </c>
      <c r="J8" s="104">
        <v>3905.292765404733</v>
      </c>
    </row>
    <row r="9" spans="1:10" s="91" customFormat="1" ht="13.8" customHeight="1" x14ac:dyDescent="0.2">
      <c r="A9" s="101" t="s">
        <v>191</v>
      </c>
      <c r="B9" s="102">
        <f t="shared" si="0"/>
        <v>31231.544253072818</v>
      </c>
      <c r="C9" s="103">
        <v>6254.7018987600122</v>
      </c>
      <c r="D9" s="103">
        <v>5896.2043991249575</v>
      </c>
      <c r="E9" s="103">
        <v>2169.3599767409537</v>
      </c>
      <c r="F9" s="103">
        <v>6373.3164010462497</v>
      </c>
      <c r="G9" s="103">
        <v>4386.3005050563188</v>
      </c>
      <c r="H9" s="103">
        <v>789.62297437987536</v>
      </c>
      <c r="I9" s="103">
        <v>5362.0380979644497</v>
      </c>
      <c r="J9" s="104">
        <v>4179.3518548646198</v>
      </c>
    </row>
    <row r="10" spans="1:10" s="91" customFormat="1" ht="13.8" hidden="1" customHeight="1" x14ac:dyDescent="0.2">
      <c r="A10" s="101" t="s">
        <v>192</v>
      </c>
      <c r="B10" s="102">
        <f t="shared" si="0"/>
        <v>31000.076311447207</v>
      </c>
      <c r="C10" s="103">
        <v>7521.3156393748741</v>
      </c>
      <c r="D10" s="103">
        <v>4721.540216491615</v>
      </c>
      <c r="E10" s="103">
        <v>2279.3774275922906</v>
      </c>
      <c r="F10" s="103">
        <v>5852.2065482506177</v>
      </c>
      <c r="G10" s="103">
        <v>4624.7400544828679</v>
      </c>
      <c r="H10" s="103">
        <v>704.8274940130857</v>
      </c>
      <c r="I10" s="103">
        <v>5296.0689312418554</v>
      </c>
      <c r="J10" s="104">
        <v>4801.9729223000413</v>
      </c>
    </row>
    <row r="11" spans="1:10" s="91" customFormat="1" ht="13.8" hidden="1" customHeight="1" x14ac:dyDescent="0.2">
      <c r="A11" s="101" t="s">
        <v>193</v>
      </c>
      <c r="B11" s="102">
        <f t="shared" si="0"/>
        <v>29733.602140137922</v>
      </c>
      <c r="C11" s="103">
        <v>6838.7035785704375</v>
      </c>
      <c r="D11" s="103">
        <v>4501.5628303138074</v>
      </c>
      <c r="E11" s="103">
        <v>2309.2653982069</v>
      </c>
      <c r="F11" s="103">
        <v>5916.3648282662034</v>
      </c>
      <c r="G11" s="103">
        <v>4257.0480635001441</v>
      </c>
      <c r="H11" s="103">
        <v>681.26145130963732</v>
      </c>
      <c r="I11" s="103">
        <v>5229.3959899707916</v>
      </c>
      <c r="J11" s="104">
        <v>4825.7373335824122</v>
      </c>
    </row>
    <row r="12" spans="1:10" s="91" customFormat="1" ht="13.8" customHeight="1" x14ac:dyDescent="0.2">
      <c r="A12" s="101" t="s">
        <v>194</v>
      </c>
      <c r="B12" s="102">
        <f t="shared" si="0"/>
        <v>28899.243688048562</v>
      </c>
      <c r="C12" s="103">
        <v>6803.2016371219033</v>
      </c>
      <c r="D12" s="103">
        <v>4798.3180123688753</v>
      </c>
      <c r="E12" s="103">
        <v>1769.2804251469577</v>
      </c>
      <c r="F12" s="103">
        <v>5585.2900058399655</v>
      </c>
      <c r="G12" s="103">
        <v>4079.4852268346899</v>
      </c>
      <c r="H12" s="103">
        <v>679.96619549721527</v>
      </c>
      <c r="I12" s="103">
        <v>5183.7021852389571</v>
      </c>
      <c r="J12" s="104">
        <v>4927.6092593028943</v>
      </c>
    </row>
    <row r="13" spans="1:10" s="91" customFormat="1" ht="13.8" hidden="1" customHeight="1" x14ac:dyDescent="0.2">
      <c r="A13" s="101" t="s">
        <v>195</v>
      </c>
      <c r="B13" s="102">
        <f t="shared" si="0"/>
        <v>28915.653453436091</v>
      </c>
      <c r="C13" s="103">
        <v>6994.1964194049397</v>
      </c>
      <c r="D13" s="103">
        <v>4743.0356525653442</v>
      </c>
      <c r="E13" s="103">
        <v>1812.4688043331248</v>
      </c>
      <c r="F13" s="103">
        <v>5424.1651655995129</v>
      </c>
      <c r="G13" s="103">
        <v>4203.6249353137655</v>
      </c>
      <c r="H13" s="103">
        <v>639.62351966659742</v>
      </c>
      <c r="I13" s="103">
        <v>5098.5389565528039</v>
      </c>
      <c r="J13" s="104">
        <v>4998.0125870515985</v>
      </c>
    </row>
    <row r="14" spans="1:10" s="91" customFormat="1" ht="13.8" hidden="1" customHeight="1" x14ac:dyDescent="0.2">
      <c r="A14" s="101" t="s">
        <v>196</v>
      </c>
      <c r="B14" s="102">
        <f t="shared" si="0"/>
        <v>26613.944065673008</v>
      </c>
      <c r="C14" s="103">
        <v>6367.2560779727746</v>
      </c>
      <c r="D14" s="103">
        <v>4566.1223721317001</v>
      </c>
      <c r="E14" s="103">
        <v>1341.8841644489619</v>
      </c>
      <c r="F14" s="103">
        <v>5310.7204264895054</v>
      </c>
      <c r="G14" s="103">
        <v>3233.1515537038108</v>
      </c>
      <c r="H14" s="103">
        <v>613.14916761392749</v>
      </c>
      <c r="I14" s="103">
        <v>5181.6603033123283</v>
      </c>
      <c r="J14" s="104">
        <v>5063.0759731321277</v>
      </c>
    </row>
    <row r="15" spans="1:10" s="91" customFormat="1" ht="13.8" hidden="1" customHeight="1" x14ac:dyDescent="0.2">
      <c r="A15" s="101" t="s">
        <v>197</v>
      </c>
      <c r="B15" s="102">
        <f t="shared" si="0"/>
        <v>28357.96508784706</v>
      </c>
      <c r="C15" s="103">
        <v>6845.6115600216599</v>
      </c>
      <c r="D15" s="103">
        <v>4975.1257565616133</v>
      </c>
      <c r="E15" s="103">
        <v>1585.5154876453423</v>
      </c>
      <c r="F15" s="103">
        <v>5213.8109709937135</v>
      </c>
      <c r="G15" s="103">
        <v>3907.5120960060585</v>
      </c>
      <c r="H15" s="103">
        <v>571.97630791923052</v>
      </c>
      <c r="I15" s="103">
        <v>5258.4129086994426</v>
      </c>
      <c r="J15" s="104">
        <v>4738.737953707503</v>
      </c>
    </row>
    <row r="16" spans="1:10" s="91" customFormat="1" ht="13.8" hidden="1" customHeight="1" x14ac:dyDescent="0.2">
      <c r="A16" s="101" t="s">
        <v>198</v>
      </c>
      <c r="B16" s="102">
        <f t="shared" si="0"/>
        <v>27554.979193193329</v>
      </c>
      <c r="C16" s="103">
        <v>6996.6783912403434</v>
      </c>
      <c r="D16" s="103">
        <v>4334.6097034591194</v>
      </c>
      <c r="E16" s="103">
        <v>1436.2956981912328</v>
      </c>
      <c r="F16" s="103">
        <v>5204.9024961776313</v>
      </c>
      <c r="G16" s="103">
        <v>3747.3455878213281</v>
      </c>
      <c r="H16" s="103">
        <v>543.5886231352041</v>
      </c>
      <c r="I16" s="103">
        <v>5291.5586931684684</v>
      </c>
      <c r="J16" s="104">
        <v>4640.4825989621413</v>
      </c>
    </row>
    <row r="17" spans="1:10" s="91" customFormat="1" ht="13.8" customHeight="1" x14ac:dyDescent="0.2">
      <c r="A17" s="101" t="s">
        <v>199</v>
      </c>
      <c r="B17" s="102">
        <f t="shared" si="0"/>
        <v>28076.602213177925</v>
      </c>
      <c r="C17" s="103">
        <v>7418.7784454206003</v>
      </c>
      <c r="D17" s="103">
        <v>4090.0795818023817</v>
      </c>
      <c r="E17" s="103">
        <v>1566.5514236028735</v>
      </c>
      <c r="F17" s="103">
        <v>5213.1937397269021</v>
      </c>
      <c r="G17" s="103">
        <v>4004.569637203921</v>
      </c>
      <c r="H17" s="103">
        <v>519.35864808510189</v>
      </c>
      <c r="I17" s="103">
        <v>5264.0707373361483</v>
      </c>
      <c r="J17" s="104">
        <v>4751.7918866546361</v>
      </c>
    </row>
    <row r="18" spans="1:10" s="91" customFormat="1" ht="13.8" hidden="1" customHeight="1" x14ac:dyDescent="0.2">
      <c r="A18" s="101" t="s">
        <v>200</v>
      </c>
      <c r="B18" s="102">
        <f t="shared" si="0"/>
        <v>26506.793660723739</v>
      </c>
      <c r="C18" s="103">
        <v>6123.1969570321135</v>
      </c>
      <c r="D18" s="103">
        <v>4359.297231934388</v>
      </c>
      <c r="E18" s="103">
        <v>1572.3786509787051</v>
      </c>
      <c r="F18" s="103">
        <v>5164.220764860398</v>
      </c>
      <c r="G18" s="103">
        <v>3500.5603288937477</v>
      </c>
      <c r="H18" s="103">
        <v>505.91467386218875</v>
      </c>
      <c r="I18" s="103">
        <v>5281.225053162193</v>
      </c>
      <c r="J18" s="104">
        <v>4838.3331979473605</v>
      </c>
    </row>
    <row r="19" spans="1:10" s="91" customFormat="1" ht="13.8" hidden="1" customHeight="1" x14ac:dyDescent="0.2">
      <c r="A19" s="101" t="s">
        <v>201</v>
      </c>
      <c r="B19" s="102">
        <f t="shared" si="0"/>
        <v>27419.76134318189</v>
      </c>
      <c r="C19" s="103">
        <v>6952.6055512416897</v>
      </c>
      <c r="D19" s="103">
        <v>4293.6680611251977</v>
      </c>
      <c r="E19" s="103">
        <v>1569.9689862971177</v>
      </c>
      <c r="F19" s="103">
        <v>5172.6808586805791</v>
      </c>
      <c r="G19" s="103">
        <v>3593.0098381505454</v>
      </c>
      <c r="H19" s="103">
        <v>483.27342615883919</v>
      </c>
      <c r="I19" s="103">
        <v>5354.5546215279246</v>
      </c>
      <c r="J19" s="104">
        <v>4688.4828525598023</v>
      </c>
    </row>
    <row r="20" spans="1:10" s="91" customFormat="1" ht="13.8" hidden="1" customHeight="1" x14ac:dyDescent="0.2">
      <c r="A20" s="101" t="s">
        <v>202</v>
      </c>
      <c r="B20" s="102">
        <f t="shared" si="0"/>
        <v>27762.428770579805</v>
      </c>
      <c r="C20" s="103">
        <v>6672.5975131778696</v>
      </c>
      <c r="D20" s="103">
        <v>4194.4841193461416</v>
      </c>
      <c r="E20" s="103">
        <v>1938.5568231290747</v>
      </c>
      <c r="F20" s="103">
        <v>5344.7888745326736</v>
      </c>
      <c r="G20" s="103">
        <v>3726.1036906347231</v>
      </c>
      <c r="H20" s="103">
        <v>464.88342007042615</v>
      </c>
      <c r="I20" s="103">
        <v>5421.0143296888946</v>
      </c>
      <c r="J20" s="104">
        <v>4665.46080729205</v>
      </c>
    </row>
    <row r="21" spans="1:10" s="91" customFormat="1" ht="13.8" hidden="1" customHeight="1" x14ac:dyDescent="0.2">
      <c r="A21" s="101" t="s">
        <v>203</v>
      </c>
      <c r="B21" s="102">
        <f t="shared" si="0"/>
        <v>26780.055680941499</v>
      </c>
      <c r="C21" s="103">
        <v>6489.4443183189114</v>
      </c>
      <c r="D21" s="103">
        <v>3844.2842778835088</v>
      </c>
      <c r="E21" s="103">
        <v>1899.4148714816499</v>
      </c>
      <c r="F21" s="103">
        <v>5363.4948577936866</v>
      </c>
      <c r="G21" s="103">
        <v>3228.0742341685977</v>
      </c>
      <c r="H21" s="103">
        <v>441.60072928424609</v>
      </c>
      <c r="I21" s="103">
        <v>5513.7423920108986</v>
      </c>
      <c r="J21" s="104">
        <v>4612.9048217931759</v>
      </c>
    </row>
    <row r="22" spans="1:10" s="91" customFormat="1" ht="13.8" customHeight="1" x14ac:dyDescent="0.2">
      <c r="A22" s="101" t="s">
        <v>204</v>
      </c>
      <c r="B22" s="102">
        <f t="shared" si="0"/>
        <v>26185.977990166721</v>
      </c>
      <c r="C22" s="103">
        <v>6288.0930629887089</v>
      </c>
      <c r="D22" s="103">
        <v>3458.111439113964</v>
      </c>
      <c r="E22" s="103">
        <v>1870.6486511217013</v>
      </c>
      <c r="F22" s="103">
        <v>5426.6958171235856</v>
      </c>
      <c r="G22" s="103">
        <v>3317.7829674100608</v>
      </c>
      <c r="H22" s="103">
        <v>417.02341607700254</v>
      </c>
      <c r="I22" s="103">
        <v>5407.6226363316973</v>
      </c>
      <c r="J22" s="104">
        <v>4621.20468038334</v>
      </c>
    </row>
    <row r="23" spans="1:10" s="91" customFormat="1" ht="13.8" customHeight="1" x14ac:dyDescent="0.2">
      <c r="A23" s="101" t="s">
        <v>205</v>
      </c>
      <c r="B23" s="102">
        <f t="shared" si="0"/>
        <v>26220.631868201148</v>
      </c>
      <c r="C23" s="103">
        <v>5927.7109710116065</v>
      </c>
      <c r="D23" s="103">
        <v>3619.2297354628322</v>
      </c>
      <c r="E23" s="103">
        <v>1828.4612933398523</v>
      </c>
      <c r="F23" s="103">
        <v>5546.6537526589373</v>
      </c>
      <c r="G23" s="103">
        <v>3455.5368156833201</v>
      </c>
      <c r="H23" s="103">
        <v>410.48670872801785</v>
      </c>
      <c r="I23" s="103">
        <v>5432.5525913165811</v>
      </c>
      <c r="J23" s="104">
        <v>4493.1679102820526</v>
      </c>
    </row>
    <row r="24" spans="1:10" s="91" customFormat="1" ht="13.8" customHeight="1" x14ac:dyDescent="0.2">
      <c r="A24" s="101" t="s">
        <v>206</v>
      </c>
      <c r="B24" s="102">
        <f t="shared" si="0"/>
        <v>26535.547597132645</v>
      </c>
      <c r="C24" s="103">
        <v>5583.1547718614893</v>
      </c>
      <c r="D24" s="103">
        <v>3972.1209889662969</v>
      </c>
      <c r="E24" s="103">
        <v>2159.1930775929654</v>
      </c>
      <c r="F24" s="103">
        <v>5596.4589171760108</v>
      </c>
      <c r="G24" s="103">
        <v>3448.0232611580354</v>
      </c>
      <c r="H24" s="103">
        <v>412.44108232777427</v>
      </c>
      <c r="I24" s="103">
        <v>5364.1554980500678</v>
      </c>
      <c r="J24" s="104">
        <v>4407.2891458954564</v>
      </c>
    </row>
    <row r="25" spans="1:10" s="91" customFormat="1" ht="13.8" customHeight="1" x14ac:dyDescent="0.2">
      <c r="A25" s="105" t="s">
        <v>207</v>
      </c>
      <c r="B25" s="103">
        <f t="shared" si="0"/>
        <v>26223.0398387979</v>
      </c>
      <c r="C25" s="103">
        <v>5930.1575809341102</v>
      </c>
      <c r="D25" s="103">
        <v>3941.8206775102408</v>
      </c>
      <c r="E25" s="103">
        <v>1895.4749938315438</v>
      </c>
      <c r="F25" s="103">
        <v>5468.0722576136686</v>
      </c>
      <c r="G25" s="103">
        <v>3439.0327130731825</v>
      </c>
      <c r="H25" s="103">
        <v>388.58071562724422</v>
      </c>
      <c r="I25" s="103">
        <v>5159.9009002079092</v>
      </c>
      <c r="J25" s="104">
        <v>4288.0552137080986</v>
      </c>
    </row>
    <row r="26" spans="1:10" s="91" customFormat="1" ht="13.8" customHeight="1" x14ac:dyDescent="0.2">
      <c r="A26" s="105" t="s">
        <v>208</v>
      </c>
      <c r="B26" s="103">
        <f t="shared" si="0"/>
        <v>25163.388962654783</v>
      </c>
      <c r="C26" s="103">
        <v>5049.8636638043263</v>
      </c>
      <c r="D26" s="103">
        <v>4026.3384135249585</v>
      </c>
      <c r="E26" s="103">
        <v>1664.7580004206275</v>
      </c>
      <c r="F26" s="103">
        <v>5501.8450348455681</v>
      </c>
      <c r="G26" s="103">
        <v>3419.3962301484785</v>
      </c>
      <c r="H26" s="103">
        <v>375.99049539802616</v>
      </c>
      <c r="I26" s="103">
        <v>5125.1971245128016</v>
      </c>
      <c r="J26" s="104">
        <v>4229.6829271257166</v>
      </c>
    </row>
    <row r="27" spans="1:10" s="91" customFormat="1" ht="13.8" customHeight="1" x14ac:dyDescent="0.2">
      <c r="A27" s="105" t="s">
        <v>209</v>
      </c>
      <c r="B27" s="103">
        <f t="shared" si="0"/>
        <v>23887.128114653307</v>
      </c>
      <c r="C27" s="103">
        <v>4807.3448548918532</v>
      </c>
      <c r="D27" s="103">
        <v>3910.2630109372699</v>
      </c>
      <c r="E27" s="103">
        <v>1439.665009114156</v>
      </c>
      <c r="F27" s="103">
        <v>4903.3126565649727</v>
      </c>
      <c r="G27" s="103">
        <v>3462.5104549780231</v>
      </c>
      <c r="H27" s="103">
        <v>361.70429940014219</v>
      </c>
      <c r="I27" s="103">
        <v>5002.3278287668927</v>
      </c>
      <c r="J27" s="104">
        <v>4242.9646904264791</v>
      </c>
    </row>
    <row r="28" spans="1:10" s="91" customFormat="1" ht="9.6" customHeight="1" x14ac:dyDescent="0.2">
      <c r="A28" s="105"/>
      <c r="B28" s="103"/>
      <c r="C28" s="103"/>
      <c r="D28" s="103"/>
      <c r="E28" s="103"/>
      <c r="F28" s="103"/>
      <c r="G28" s="103"/>
      <c r="H28" s="103"/>
      <c r="I28" s="103"/>
      <c r="J28" s="104"/>
    </row>
    <row r="29" spans="1:10" s="91" customFormat="1" ht="13.8" customHeight="1" x14ac:dyDescent="0.2">
      <c r="A29" s="105" t="s">
        <v>210</v>
      </c>
      <c r="B29" s="106">
        <f>(B27-B26)/B26</f>
        <v>-5.0718957207854062E-2</v>
      </c>
      <c r="C29" s="106">
        <f t="shared" ref="C29:J29" si="1">(C27-C26)/C26</f>
        <v>-4.8024823056266631E-2</v>
      </c>
      <c r="D29" s="106">
        <f t="shared" si="1"/>
        <v>-2.882902296483009E-2</v>
      </c>
      <c r="E29" s="106">
        <f t="shared" si="1"/>
        <v>-0.13521063797236488</v>
      </c>
      <c r="F29" s="106">
        <f t="shared" si="1"/>
        <v>-0.10878757480260358</v>
      </c>
      <c r="G29" s="106">
        <f t="shared" si="1"/>
        <v>1.2608724443634442E-2</v>
      </c>
      <c r="H29" s="106">
        <f t="shared" si="1"/>
        <v>-3.7996162596505262E-2</v>
      </c>
      <c r="I29" s="106">
        <f t="shared" si="1"/>
        <v>-2.3973574627646883E-2</v>
      </c>
      <c r="J29" s="107">
        <f t="shared" si="1"/>
        <v>3.1401321398311544E-3</v>
      </c>
    </row>
    <row r="30" spans="1:10" s="91" customFormat="1" ht="13.8" customHeight="1" x14ac:dyDescent="0.2">
      <c r="A30" s="105" t="s">
        <v>211</v>
      </c>
      <c r="B30" s="106">
        <v>-8.6816577659780791E-2</v>
      </c>
      <c r="C30" s="106">
        <v>-0.14542599271558421</v>
      </c>
      <c r="D30" s="106">
        <v>-4.6484885209352012E-2</v>
      </c>
      <c r="E30" s="106">
        <v>-0.13516829469253144</v>
      </c>
      <c r="F30" s="106">
        <v>-0.11415400799720266</v>
      </c>
      <c r="G30" s="106">
        <v>1.2531051060493237E-2</v>
      </c>
      <c r="H30" s="106">
        <v>-3.7569574977954767E-2</v>
      </c>
      <c r="I30" s="106">
        <v>-2.2499592878686414E-2</v>
      </c>
      <c r="J30" s="107">
        <v>3.1401321398312199E-3</v>
      </c>
    </row>
    <row r="31" spans="1:10" s="91" customFormat="1" ht="25.8" customHeight="1" x14ac:dyDescent="0.2">
      <c r="A31" s="108" t="s">
        <v>212</v>
      </c>
      <c r="B31" s="109">
        <f t="shared" ref="B31:J31" si="2">B27/$B$27</f>
        <v>1</v>
      </c>
      <c r="C31" s="109">
        <f t="shared" si="2"/>
        <v>0.20125252528548368</v>
      </c>
      <c r="D31" s="109">
        <f t="shared" si="2"/>
        <v>0.16369749398792566</v>
      </c>
      <c r="E31" s="109">
        <f t="shared" si="2"/>
        <v>6.0269489166050419E-2</v>
      </c>
      <c r="F31" s="109">
        <f t="shared" si="2"/>
        <v>0.20527007822079235</v>
      </c>
      <c r="G31" s="109">
        <f t="shared" si="2"/>
        <v>0.14495298213994937</v>
      </c>
      <c r="H31" s="109">
        <f t="shared" si="2"/>
        <v>1.5142226292923782E-2</v>
      </c>
      <c r="I31" s="109">
        <f t="shared" si="2"/>
        <v>0.20941520490687482</v>
      </c>
      <c r="J31" s="110">
        <f t="shared" si="2"/>
        <v>0.17762556763044601</v>
      </c>
    </row>
    <row r="32" spans="1:10" s="91" customFormat="1" ht="12.6" customHeight="1" x14ac:dyDescent="0.3">
      <c r="A32" s="111" t="s">
        <v>213</v>
      </c>
      <c r="B32" s="112"/>
      <c r="C32" s="112"/>
      <c r="D32" s="112"/>
      <c r="E32" s="112"/>
      <c r="F32" s="112"/>
      <c r="G32" s="112"/>
      <c r="H32"/>
      <c r="I32"/>
    </row>
    <row r="33" spans="1:10" s="91" customFormat="1" ht="12.6" customHeight="1" x14ac:dyDescent="0.3">
      <c r="A33" s="111" t="s">
        <v>214</v>
      </c>
      <c r="B33" s="112"/>
      <c r="C33" s="112"/>
      <c r="D33" s="112"/>
      <c r="E33" s="112"/>
      <c r="F33" s="112"/>
      <c r="G33" s="112"/>
      <c r="H33" s="113"/>
      <c r="I33"/>
    </row>
    <row r="34" spans="1:10" ht="12.6" customHeight="1" x14ac:dyDescent="0.3">
      <c r="A34" s="88" t="s">
        <v>215</v>
      </c>
      <c r="F34" s="89"/>
      <c r="J34" s="67"/>
    </row>
    <row r="35" spans="1:10" ht="12.6" customHeight="1" x14ac:dyDescent="0.3">
      <c r="A35" s="88" t="s">
        <v>216</v>
      </c>
      <c r="F35" s="89"/>
      <c r="J35" s="67"/>
    </row>
    <row r="36" spans="1:10" s="91" customFormat="1" ht="153" hidden="1" customHeight="1" x14ac:dyDescent="0.3">
      <c r="A36" s="112"/>
      <c r="B36" s="112"/>
      <c r="C36" s="112"/>
      <c r="D36" s="112"/>
      <c r="E36" s="112"/>
      <c r="F36" s="112"/>
      <c r="G36" s="112"/>
      <c r="H36"/>
      <c r="I36"/>
    </row>
    <row r="37" spans="1:10" ht="29.7" hidden="1" customHeight="1" x14ac:dyDescent="0.3">
      <c r="A37" s="991" t="str">
        <f>A1</f>
        <v>E.2  Entwicklung der THG-Emissionen nach Sektoren 1990 - 2019 
- einschließlich Zeitnahschätzung 2020</v>
      </c>
      <c r="B37" s="991"/>
      <c r="C37" s="991"/>
      <c r="D37" s="991"/>
      <c r="E37" s="991"/>
      <c r="F37" s="991"/>
      <c r="G37" s="991"/>
      <c r="H37" s="991"/>
      <c r="I37" s="991"/>
    </row>
    <row r="38" spans="1:10" hidden="1" x14ac:dyDescent="0.3">
      <c r="A38" s="88" t="str">
        <f>A2</f>
        <v>Stand 01.06.2021</v>
      </c>
      <c r="F38" s="89"/>
      <c r="J38" s="67" t="s">
        <v>156</v>
      </c>
    </row>
    <row r="39" spans="1:10" x14ac:dyDescent="0.3">
      <c r="A39"/>
    </row>
    <row r="40" spans="1:10" x14ac:dyDescent="0.3">
      <c r="A40"/>
    </row>
    <row r="41" spans="1:10" x14ac:dyDescent="0.3">
      <c r="A41"/>
    </row>
    <row r="42" spans="1:10" x14ac:dyDescent="0.3">
      <c r="A42"/>
    </row>
    <row r="43" spans="1:10" x14ac:dyDescent="0.3">
      <c r="A43"/>
    </row>
    <row r="45" spans="1:10" x14ac:dyDescent="0.3">
      <c r="A45"/>
    </row>
    <row r="46" spans="1:10" x14ac:dyDescent="0.3">
      <c r="A46"/>
    </row>
    <row r="47" spans="1:10" x14ac:dyDescent="0.3">
      <c r="A47"/>
    </row>
    <row r="48" spans="1:10" x14ac:dyDescent="0.3">
      <c r="A48"/>
    </row>
  </sheetData>
  <mergeCells count="6">
    <mergeCell ref="A37:I37"/>
    <mergeCell ref="A1:J1"/>
    <mergeCell ref="A3:A5"/>
    <mergeCell ref="B3:B4"/>
    <mergeCell ref="C3:I3"/>
    <mergeCell ref="B5:J5"/>
  </mergeCells>
  <conditionalFormatting sqref="A6:J31">
    <cfRule type="expression" dxfId="75" priority="1">
      <formula>MOD(ROW(),2)=1</formula>
    </cfRule>
  </conditionalFormatting>
  <hyperlinks>
    <hyperlink ref="J2" location="Inhalt!A10" display="zurück"/>
    <hyperlink ref="J38" location="Inhalt!A78"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4"/>
  <sheetViews>
    <sheetView showGridLines="0" view="pageLayout" topLeftCell="A2" zoomScaleNormal="100" workbookViewId="0">
      <selection activeCell="A39" sqref="A39"/>
    </sheetView>
  </sheetViews>
  <sheetFormatPr baseColWidth="10" defaultColWidth="10.44140625" defaultRowHeight="14.4" x14ac:dyDescent="0.3"/>
  <cols>
    <col min="1" max="1" width="9.33203125" style="140" customWidth="1"/>
    <col min="2" max="9" width="9.33203125" customWidth="1"/>
    <col min="10" max="21" width="12.44140625" customWidth="1"/>
  </cols>
  <sheetData>
    <row r="1" spans="1:9" ht="29.7" customHeight="1" x14ac:dyDescent="0.3">
      <c r="A1" s="991" t="s">
        <v>217</v>
      </c>
      <c r="B1" s="991"/>
      <c r="C1" s="991"/>
      <c r="D1" s="991"/>
      <c r="E1" s="991"/>
      <c r="F1" s="991"/>
      <c r="G1" s="991"/>
      <c r="H1" s="991"/>
      <c r="I1" s="991"/>
    </row>
    <row r="2" spans="1:9" x14ac:dyDescent="0.3">
      <c r="A2" s="115" t="s">
        <v>789</v>
      </c>
      <c r="I2" s="67" t="s">
        <v>156</v>
      </c>
    </row>
    <row r="3" spans="1:9" s="91" customFormat="1" ht="19.2" customHeight="1" x14ac:dyDescent="0.2">
      <c r="A3" s="992" t="s">
        <v>157</v>
      </c>
      <c r="B3" s="997" t="s">
        <v>218</v>
      </c>
      <c r="C3" s="998"/>
      <c r="D3" s="998"/>
      <c r="E3" s="998"/>
      <c r="F3" s="997" t="s">
        <v>219</v>
      </c>
      <c r="G3" s="998"/>
      <c r="H3" s="998"/>
      <c r="I3" s="999"/>
    </row>
    <row r="4" spans="1:9" s="91" customFormat="1" ht="19.2" customHeight="1" x14ac:dyDescent="0.2">
      <c r="A4" s="993"/>
      <c r="B4" s="1003" t="s">
        <v>220</v>
      </c>
      <c r="C4" s="1004"/>
      <c r="D4" s="1003" t="s">
        <v>221</v>
      </c>
      <c r="E4" s="1004"/>
      <c r="F4" s="1003" t="s">
        <v>222</v>
      </c>
      <c r="G4" s="1004"/>
      <c r="H4" s="1003" t="s">
        <v>221</v>
      </c>
      <c r="I4" s="1005"/>
    </row>
    <row r="5" spans="1:9" s="91" customFormat="1" ht="56.4" customHeight="1" x14ac:dyDescent="0.2">
      <c r="A5" s="994"/>
      <c r="B5" s="116" t="s">
        <v>223</v>
      </c>
      <c r="C5" s="116" t="s">
        <v>224</v>
      </c>
      <c r="D5" s="117" t="s">
        <v>225</v>
      </c>
      <c r="E5" s="116" t="s">
        <v>224</v>
      </c>
      <c r="F5" s="116" t="s">
        <v>223</v>
      </c>
      <c r="G5" s="116" t="s">
        <v>224</v>
      </c>
      <c r="H5" s="117" t="s">
        <v>225</v>
      </c>
      <c r="I5" s="117" t="s">
        <v>224</v>
      </c>
    </row>
    <row r="6" spans="1:9" ht="9" customHeight="1" x14ac:dyDescent="0.3">
      <c r="A6" s="118"/>
      <c r="B6" s="119"/>
      <c r="C6" s="99"/>
      <c r="D6" s="99"/>
      <c r="E6" s="99"/>
      <c r="F6" s="119"/>
      <c r="G6" s="99"/>
      <c r="H6" s="99"/>
      <c r="I6" s="100"/>
    </row>
    <row r="7" spans="1:9" s="91" customFormat="1" ht="17.100000000000001" customHeight="1" x14ac:dyDescent="0.2">
      <c r="A7" s="120" t="s">
        <v>189</v>
      </c>
      <c r="B7" s="121">
        <v>26.833364575850108</v>
      </c>
      <c r="C7" s="122">
        <v>0</v>
      </c>
      <c r="D7" s="123">
        <v>34.535928023425555</v>
      </c>
      <c r="E7" s="122">
        <v>0</v>
      </c>
      <c r="F7" s="124">
        <v>1052.4768348697025</v>
      </c>
      <c r="G7" s="122">
        <v>0</v>
      </c>
      <c r="H7" s="125">
        <v>1252.273045155888</v>
      </c>
      <c r="I7" s="126">
        <v>0</v>
      </c>
    </row>
    <row r="8" spans="1:9" s="91" customFormat="1" ht="17.100000000000001" hidden="1" customHeight="1" x14ac:dyDescent="0.2">
      <c r="A8" s="120" t="s">
        <v>226</v>
      </c>
      <c r="B8" s="121">
        <v>26.446237868809735</v>
      </c>
      <c r="C8" s="122">
        <v>-1.4427065452268547E-2</v>
      </c>
      <c r="D8" s="123">
        <v>34.059550785498992</v>
      </c>
      <c r="E8" s="122">
        <v>-1.3793671263254901E-2</v>
      </c>
      <c r="F8" s="124">
        <v>1014.2245208819603</v>
      </c>
      <c r="G8" s="122">
        <v>-3.6345041259248201E-2</v>
      </c>
      <c r="H8" s="125">
        <v>1202.060546024723</v>
      </c>
      <c r="I8" s="126">
        <v>-4.0097085316496875E-2</v>
      </c>
    </row>
    <row r="9" spans="1:9" s="91" customFormat="1" ht="17.100000000000001" hidden="1" customHeight="1" x14ac:dyDescent="0.2">
      <c r="A9" s="120" t="s">
        <v>227</v>
      </c>
      <c r="B9" s="121">
        <v>26.816786752035735</v>
      </c>
      <c r="C9" s="122">
        <v>-6.1780637934953761E-4</v>
      </c>
      <c r="D9" s="123">
        <v>34.375680032333705</v>
      </c>
      <c r="E9" s="122">
        <v>-4.6400372094579315E-3</v>
      </c>
      <c r="F9" s="124">
        <v>965.89326177731334</v>
      </c>
      <c r="G9" s="122">
        <v>-8.2266488177013777E-2</v>
      </c>
      <c r="H9" s="125">
        <v>1152.1798241471677</v>
      </c>
      <c r="I9" s="126">
        <v>-7.9929230606620882E-2</v>
      </c>
    </row>
    <row r="10" spans="1:9" s="91" customFormat="1" ht="17.100000000000001" hidden="1" customHeight="1" x14ac:dyDescent="0.2">
      <c r="A10" s="120" t="s">
        <v>228</v>
      </c>
      <c r="B10" s="121">
        <v>27.62355985787293</v>
      </c>
      <c r="C10" s="122">
        <v>2.9448237092637775E-2</v>
      </c>
      <c r="D10" s="123">
        <v>35.204625022583151</v>
      </c>
      <c r="E10" s="122">
        <v>1.9362357910406316E-2</v>
      </c>
      <c r="F10" s="124">
        <v>956.13211570396049</v>
      </c>
      <c r="G10" s="122">
        <v>-9.1540940354919637E-2</v>
      </c>
      <c r="H10" s="125">
        <v>1142.8452659183047</v>
      </c>
      <c r="I10" s="126">
        <v>-8.7383322399917404E-2</v>
      </c>
    </row>
    <row r="11" spans="1:9" s="91" customFormat="1" ht="17.100000000000001" hidden="1" customHeight="1" x14ac:dyDescent="0.2">
      <c r="A11" s="120" t="s">
        <v>229</v>
      </c>
      <c r="B11" s="121">
        <v>27.095104208233817</v>
      </c>
      <c r="C11" s="122">
        <v>9.7542606572443621E-3</v>
      </c>
      <c r="D11" s="123">
        <v>34.619501026160137</v>
      </c>
      <c r="E11" s="122">
        <v>2.4198858266640719E-3</v>
      </c>
      <c r="F11" s="124">
        <v>939.81462940062875</v>
      </c>
      <c r="G11" s="122">
        <v>-0.10704483152165672</v>
      </c>
      <c r="H11" s="125">
        <v>1124.8648623805793</v>
      </c>
      <c r="I11" s="126">
        <v>-0.10174153573628053</v>
      </c>
    </row>
    <row r="12" spans="1:9" s="91" customFormat="1" ht="17.100000000000001" customHeight="1" x14ac:dyDescent="0.2">
      <c r="A12" s="120" t="s">
        <v>190</v>
      </c>
      <c r="B12" s="121">
        <v>25.70859007984372</v>
      </c>
      <c r="C12" s="122">
        <v>-4.1917013158263343E-2</v>
      </c>
      <c r="D12" s="123">
        <v>33.111294560756299</v>
      </c>
      <c r="E12" s="122">
        <v>-4.1250765339299209E-2</v>
      </c>
      <c r="F12" s="124">
        <v>938.9684081514124</v>
      </c>
      <c r="G12" s="122">
        <v>-0.1078488599061115</v>
      </c>
      <c r="H12" s="125">
        <v>1120.5552477322149</v>
      </c>
      <c r="I12" s="126">
        <v>-0.10518296942762698</v>
      </c>
    </row>
    <row r="13" spans="1:9" s="91" customFormat="1" ht="17.100000000000001" hidden="1" customHeight="1" x14ac:dyDescent="0.2">
      <c r="A13" s="120" t="s">
        <v>230</v>
      </c>
      <c r="B13" s="121">
        <v>26.111186283893481</v>
      </c>
      <c r="C13" s="122">
        <v>-2.6913445383087937E-2</v>
      </c>
      <c r="D13" s="123">
        <v>33.305453734252346</v>
      </c>
      <c r="E13" s="122">
        <v>-3.5628817860014782E-2</v>
      </c>
      <c r="F13" s="124">
        <v>959.1513080518373</v>
      </c>
      <c r="G13" s="122">
        <v>-8.8672285912515206E-2</v>
      </c>
      <c r="H13" s="125">
        <v>1138.7861367462162</v>
      </c>
      <c r="I13" s="126">
        <v>-9.0624731442290468E-2</v>
      </c>
    </row>
    <row r="14" spans="1:9" s="91" customFormat="1" ht="17.100000000000001" hidden="1" customHeight="1" x14ac:dyDescent="0.2">
      <c r="A14" s="120" t="s">
        <v>231</v>
      </c>
      <c r="B14" s="121">
        <v>25.606320444598676</v>
      </c>
      <c r="C14" s="122">
        <v>-4.5728299475190075E-2</v>
      </c>
      <c r="D14" s="123">
        <v>32.632589782785196</v>
      </c>
      <c r="E14" s="122">
        <v>-5.5111831347034783E-2</v>
      </c>
      <c r="F14" s="124">
        <v>931.32420077969982</v>
      </c>
      <c r="G14" s="122">
        <v>-0.11511192462967751</v>
      </c>
      <c r="H14" s="125">
        <v>1103.8809449487176</v>
      </c>
      <c r="I14" s="126">
        <v>-0.11849819876039736</v>
      </c>
    </row>
    <row r="15" spans="1:9" s="91" customFormat="1" ht="17.100000000000001" hidden="1" customHeight="1" x14ac:dyDescent="0.2">
      <c r="A15" s="120" t="s">
        <v>232</v>
      </c>
      <c r="B15" s="121">
        <v>25.370827734324639</v>
      </c>
      <c r="C15" s="122">
        <v>-5.4504415105727975E-2</v>
      </c>
      <c r="D15" s="123">
        <v>32.240094078857759</v>
      </c>
      <c r="E15" s="122">
        <v>-6.6476683151833818E-2</v>
      </c>
      <c r="F15" s="124">
        <v>923.35669107081605</v>
      </c>
      <c r="G15" s="122">
        <v>-0.12268217173147733</v>
      </c>
      <c r="H15" s="125">
        <v>1078.7756319197599</v>
      </c>
      <c r="I15" s="126">
        <v>-0.13854599354929842</v>
      </c>
    </row>
    <row r="16" spans="1:9" s="91" customFormat="1" ht="17.100000000000001" hidden="1" customHeight="1" x14ac:dyDescent="0.2">
      <c r="A16" s="120" t="s">
        <v>233</v>
      </c>
      <c r="B16" s="121">
        <v>24.820715127532715</v>
      </c>
      <c r="C16" s="122">
        <v>-7.5005482172323862E-2</v>
      </c>
      <c r="D16" s="123">
        <v>31.456586499955375</v>
      </c>
      <c r="E16" s="122">
        <v>-8.9163421969766662E-2</v>
      </c>
      <c r="F16" s="124">
        <v>895.87433367023948</v>
      </c>
      <c r="G16" s="122">
        <v>-0.1487942499170071</v>
      </c>
      <c r="H16" s="125">
        <v>1044.9274437198214</v>
      </c>
      <c r="I16" s="126">
        <v>-0.1655753928730897</v>
      </c>
    </row>
    <row r="17" spans="1:10" s="91" customFormat="1" ht="17.100000000000001" customHeight="1" x14ac:dyDescent="0.2">
      <c r="A17" s="120" t="s">
        <v>191</v>
      </c>
      <c r="B17" s="121">
        <v>24.353278310888484</v>
      </c>
      <c r="C17" s="122">
        <v>-9.2425467479158002E-2</v>
      </c>
      <c r="D17" s="123">
        <v>31.236254167840539</v>
      </c>
      <c r="E17" s="122">
        <v>-9.5543222505758751E-2</v>
      </c>
      <c r="F17" s="124">
        <v>899.85205638672664</v>
      </c>
      <c r="G17" s="122">
        <v>-0.14501485773971545</v>
      </c>
      <c r="H17" s="125">
        <v>1042.612087127234</v>
      </c>
      <c r="I17" s="126">
        <v>-0.16742431599855648</v>
      </c>
    </row>
    <row r="18" spans="1:10" s="91" customFormat="1" ht="17.100000000000001" hidden="1" customHeight="1" x14ac:dyDescent="0.2">
      <c r="A18" s="120" t="s">
        <v>234</v>
      </c>
      <c r="B18" s="121">
        <v>26.046710259677372</v>
      </c>
      <c r="C18" s="122">
        <v>-2.9316275786030944E-2</v>
      </c>
      <c r="D18" s="123">
        <v>32.906436401711218</v>
      </c>
      <c r="E18" s="122">
        <v>-4.7182505725894018E-2</v>
      </c>
      <c r="F18" s="124">
        <v>916.64852210223899</v>
      </c>
      <c r="G18" s="122">
        <v>-0.12905586922896908</v>
      </c>
      <c r="H18" s="125">
        <v>1058.7450592746857</v>
      </c>
      <c r="I18" s="126">
        <v>-0.15454136510389493</v>
      </c>
    </row>
    <row r="19" spans="1:10" s="91" customFormat="1" ht="17.100000000000001" hidden="1" customHeight="1" x14ac:dyDescent="0.2">
      <c r="A19" s="120" t="s">
        <v>235</v>
      </c>
      <c r="B19" s="121">
        <v>24.131624347314222</v>
      </c>
      <c r="C19" s="122">
        <v>-0.10068585401949319</v>
      </c>
      <c r="D19" s="123">
        <v>30.94739416568601</v>
      </c>
      <c r="E19" s="122">
        <v>-0.10390726594361267</v>
      </c>
      <c r="F19" s="124">
        <v>899.97139878908354</v>
      </c>
      <c r="G19" s="122">
        <v>-0.14490146578808005</v>
      </c>
      <c r="H19" s="125">
        <v>1037.2345712968233</v>
      </c>
      <c r="I19" s="126">
        <v>-0.17171851992733406</v>
      </c>
    </row>
    <row r="20" spans="1:10" s="91" customFormat="1" ht="17.100000000000001" hidden="1" customHeight="1" x14ac:dyDescent="0.2">
      <c r="A20" s="120" t="s">
        <v>192</v>
      </c>
      <c r="B20" s="121">
        <v>24.263409768886451</v>
      </c>
      <c r="C20" s="122">
        <v>-9.5774601790958591E-2</v>
      </c>
      <c r="D20" s="123">
        <v>30.972183602151105</v>
      </c>
      <c r="E20" s="122">
        <v>-0.10318947905083602</v>
      </c>
      <c r="F20" s="124">
        <v>901.15190266583045</v>
      </c>
      <c r="G20" s="122">
        <v>-0.14377982221585547</v>
      </c>
      <c r="H20" s="125">
        <v>1034.1375755308679</v>
      </c>
      <c r="I20" s="126">
        <v>-0.17419161936673777</v>
      </c>
    </row>
    <row r="21" spans="1:10" s="91" customFormat="1" ht="17.100000000000001" hidden="1" customHeight="1" x14ac:dyDescent="0.2">
      <c r="A21" s="120" t="s">
        <v>193</v>
      </c>
      <c r="B21" s="121">
        <v>23.078871308744098</v>
      </c>
      <c r="C21" s="122">
        <v>-0.13991884083314077</v>
      </c>
      <c r="D21" s="123">
        <v>29.735405578964354</v>
      </c>
      <c r="E21" s="122">
        <v>-0.13900082375678544</v>
      </c>
      <c r="F21" s="124">
        <v>887.0891273059292</v>
      </c>
      <c r="G21" s="122">
        <v>-0.15714142305492976</v>
      </c>
      <c r="H21" s="125">
        <v>1017.5257483565092</v>
      </c>
      <c r="I21" s="126">
        <v>-0.18745695893354986</v>
      </c>
    </row>
    <row r="22" spans="1:10" s="91" customFormat="1" ht="17.100000000000001" customHeight="1" x14ac:dyDescent="0.2">
      <c r="A22" s="120" t="s">
        <v>194</v>
      </c>
      <c r="B22" s="121">
        <v>22.300916620402671</v>
      </c>
      <c r="C22" s="122">
        <v>-0.16891090726381061</v>
      </c>
      <c r="D22" s="123">
        <v>28.901257647350782</v>
      </c>
      <c r="E22" s="122">
        <v>-0.1631538718824293</v>
      </c>
      <c r="F22" s="124">
        <v>866.69722416572449</v>
      </c>
      <c r="G22" s="122">
        <v>-0.17651657931927572</v>
      </c>
      <c r="H22" s="125">
        <v>992.52951461877558</v>
      </c>
      <c r="I22" s="126">
        <v>-0.20741764868441967</v>
      </c>
    </row>
    <row r="23" spans="1:10" s="91" customFormat="1" ht="17.100000000000001" hidden="1" customHeight="1" x14ac:dyDescent="0.2">
      <c r="A23" s="120" t="s">
        <v>195</v>
      </c>
      <c r="B23" s="121">
        <v>22.422047285980145</v>
      </c>
      <c r="C23" s="122">
        <v>-0.16439672622493737</v>
      </c>
      <c r="D23" s="123">
        <v>28.915653453436086</v>
      </c>
      <c r="E23" s="122">
        <v>-0.16273703623013297</v>
      </c>
      <c r="F23" s="124">
        <v>878.32043033146988</v>
      </c>
      <c r="G23" s="122">
        <v>-0.16547290996651096</v>
      </c>
      <c r="H23" s="125">
        <v>999.35467362915745</v>
      </c>
      <c r="I23" s="126">
        <v>-0.2019674323463907</v>
      </c>
    </row>
    <row r="24" spans="1:10" s="91" customFormat="1" ht="17.100000000000001" hidden="1" customHeight="1" x14ac:dyDescent="0.2">
      <c r="A24" s="120" t="s">
        <v>196</v>
      </c>
      <c r="B24" s="121">
        <v>20.076576223111758</v>
      </c>
      <c r="C24" s="122">
        <v>-0.25180548393917862</v>
      </c>
      <c r="D24" s="123">
        <v>26.613944065673007</v>
      </c>
      <c r="E24" s="122">
        <v>-0.22938384491591204</v>
      </c>
      <c r="F24" s="124">
        <v>851.62432873341425</v>
      </c>
      <c r="G24" s="122">
        <v>-0.19083793531774404</v>
      </c>
      <c r="H24" s="125">
        <v>973.76862724032674</v>
      </c>
      <c r="I24" s="126">
        <v>-0.22239911574627233</v>
      </c>
    </row>
    <row r="25" spans="1:10" s="91" customFormat="1" ht="17.100000000000001" hidden="1" customHeight="1" x14ac:dyDescent="0.2">
      <c r="A25" s="120" t="s">
        <v>197</v>
      </c>
      <c r="B25" s="121">
        <v>21.781995256103606</v>
      </c>
      <c r="C25" s="122">
        <v>-0.18824956913128629</v>
      </c>
      <c r="D25" s="123">
        <v>28.357965087847063</v>
      </c>
      <c r="E25" s="122">
        <v>-0.17888509992805202</v>
      </c>
      <c r="F25" s="124">
        <v>854.92714547316427</v>
      </c>
      <c r="G25" s="122">
        <v>-0.1876997980872378</v>
      </c>
      <c r="H25" s="125">
        <v>974.78034617448589</v>
      </c>
      <c r="I25" s="126">
        <v>-0.22159120972444049</v>
      </c>
    </row>
    <row r="26" spans="1:10" s="91" customFormat="1" ht="17.100000000000001" hidden="1" customHeight="1" x14ac:dyDescent="0.2">
      <c r="A26" s="120" t="s">
        <v>198</v>
      </c>
      <c r="B26" s="121">
        <v>20.881424010950283</v>
      </c>
      <c r="C26" s="122">
        <v>-0.22181119136496738</v>
      </c>
      <c r="D26" s="123">
        <v>27.554979193193329</v>
      </c>
      <c r="E26" s="122">
        <v>-0.20213584026168585</v>
      </c>
      <c r="F26" s="124">
        <v>790.29471893557059</v>
      </c>
      <c r="G26" s="122">
        <v>-0.24910963096550279</v>
      </c>
      <c r="H26" s="125">
        <v>908.68844503601304</v>
      </c>
      <c r="I26" s="126">
        <v>-0.27436875803479754</v>
      </c>
    </row>
    <row r="27" spans="1:10" s="91" customFormat="1" ht="17.100000000000001" customHeight="1" x14ac:dyDescent="0.2">
      <c r="A27" s="120" t="s">
        <v>199</v>
      </c>
      <c r="B27" s="121">
        <v>21.526443781002541</v>
      </c>
      <c r="C27" s="122">
        <v>-0.19777321549992163</v>
      </c>
      <c r="D27" s="123">
        <v>28.076602213177928</v>
      </c>
      <c r="E27" s="122">
        <v>-0.18703206139028025</v>
      </c>
      <c r="F27" s="124">
        <v>832.94910778969847</v>
      </c>
      <c r="G27" s="122">
        <v>-0.20858200371429719</v>
      </c>
      <c r="H27" s="125">
        <v>941.80533536375731</v>
      </c>
      <c r="I27" s="126">
        <v>-0.2479233350850272</v>
      </c>
    </row>
    <row r="28" spans="1:10" s="91" customFormat="1" ht="17.100000000000001" hidden="1" customHeight="1" x14ac:dyDescent="0.2">
      <c r="A28" s="120" t="s">
        <v>200</v>
      </c>
      <c r="B28" s="121">
        <v>20.005770840961969</v>
      </c>
      <c r="C28" s="122">
        <v>-0.25444419076066732</v>
      </c>
      <c r="D28" s="123">
        <v>26.50679366072373</v>
      </c>
      <c r="E28" s="122">
        <v>-0.23248642275533182</v>
      </c>
      <c r="F28" s="124">
        <v>809.21691909081017</v>
      </c>
      <c r="G28" s="122">
        <v>-0.23113089782067101</v>
      </c>
      <c r="H28" s="125">
        <v>917.27359852472887</v>
      </c>
      <c r="I28" s="126">
        <v>-0.26751310181675036</v>
      </c>
    </row>
    <row r="29" spans="1:10" s="91" customFormat="1" ht="17.100000000000001" hidden="1" customHeight="1" x14ac:dyDescent="0.2">
      <c r="A29" s="120" t="s">
        <v>201</v>
      </c>
      <c r="B29" s="121">
        <v>20.800430484624609</v>
      </c>
      <c r="C29" s="122">
        <v>-0.22482958013603369</v>
      </c>
      <c r="D29" s="123">
        <v>27.419761343181886</v>
      </c>
      <c r="E29" s="122">
        <v>-0.20605112089117189</v>
      </c>
      <c r="F29" s="124">
        <v>813.98465448538082</v>
      </c>
      <c r="G29" s="122">
        <v>-0.22660088325254896</v>
      </c>
      <c r="H29" s="125">
        <v>923.34202681725753</v>
      </c>
      <c r="I29" s="126">
        <v>-0.26266717119802241</v>
      </c>
    </row>
    <row r="30" spans="1:10" s="91" customFormat="1" ht="17.100000000000001" hidden="1" customHeight="1" x14ac:dyDescent="0.2">
      <c r="A30" s="120" t="s">
        <v>202</v>
      </c>
      <c r="B30" s="121">
        <v>21.117821132339543</v>
      </c>
      <c r="C30" s="122">
        <v>-0.21300137101161454</v>
      </c>
      <c r="D30" s="123">
        <v>27.762428770579803</v>
      </c>
      <c r="E30" s="122">
        <v>-0.19612906444127759</v>
      </c>
      <c r="F30" s="124">
        <v>831.45383805620872</v>
      </c>
      <c r="G30" s="122">
        <v>-0.21000271881599819</v>
      </c>
      <c r="H30" s="125">
        <v>940.41953942414023</v>
      </c>
      <c r="I30" s="126">
        <v>-0.24902995951088841</v>
      </c>
      <c r="J30" s="127"/>
    </row>
    <row r="31" spans="1:10" s="91" customFormat="1" ht="17.100000000000001" hidden="1" customHeight="1" x14ac:dyDescent="0.2">
      <c r="A31" s="120" t="s">
        <v>203</v>
      </c>
      <c r="B31" s="121">
        <v>20.109009203602238</v>
      </c>
      <c r="C31" s="122">
        <v>-0.25059680284371633</v>
      </c>
      <c r="D31" s="123">
        <v>26.780055680941498</v>
      </c>
      <c r="E31" s="122">
        <v>-0.22457402439637023</v>
      </c>
      <c r="F31" s="124">
        <v>792.58777032044907</v>
      </c>
      <c r="G31" s="122">
        <v>-0.24693091186318417</v>
      </c>
      <c r="H31" s="125">
        <v>901.25514452427024</v>
      </c>
      <c r="I31" s="126">
        <v>-0.28030460448657318</v>
      </c>
    </row>
    <row r="32" spans="1:10" s="91" customFormat="1" ht="17.100000000000001" customHeight="1" x14ac:dyDescent="0.2">
      <c r="A32" s="120" t="s">
        <v>204</v>
      </c>
      <c r="B32" s="121">
        <v>19.636394217015848</v>
      </c>
      <c r="C32" s="122">
        <v>-0.26820976320321371</v>
      </c>
      <c r="D32" s="123">
        <v>26.18597799016672</v>
      </c>
      <c r="E32" s="122">
        <v>-0.24177575386406597</v>
      </c>
      <c r="F32" s="124">
        <v>795.61021464753946</v>
      </c>
      <c r="G32" s="122">
        <v>-0.24405916758629984</v>
      </c>
      <c r="H32" s="125">
        <v>904.26181176673231</v>
      </c>
      <c r="I32" s="126">
        <v>-0.2779036366991624</v>
      </c>
    </row>
    <row r="33" spans="1:9" s="91" customFormat="1" ht="17.100000000000001" customHeight="1" x14ac:dyDescent="0.2">
      <c r="A33" s="120" t="s">
        <v>205</v>
      </c>
      <c r="B33" s="121">
        <v>19.620581967799282</v>
      </c>
      <c r="C33" s="122">
        <v>-0.26879903888542905</v>
      </c>
      <c r="D33" s="123">
        <v>26.220631868201146</v>
      </c>
      <c r="E33" s="122">
        <v>-0.24077233857981711</v>
      </c>
      <c r="F33" s="124">
        <v>800.68663201326535</v>
      </c>
      <c r="G33" s="128">
        <v>-0.239235862029789</v>
      </c>
      <c r="H33" s="125">
        <v>907.96790608246272</v>
      </c>
      <c r="I33" s="126">
        <v>-0.27494414289701868</v>
      </c>
    </row>
    <row r="34" spans="1:9" s="91" customFormat="1" ht="17.100000000000001" customHeight="1" x14ac:dyDescent="0.2">
      <c r="A34" s="120" t="s">
        <v>206</v>
      </c>
      <c r="B34" s="121">
        <v>19.997582883456211</v>
      </c>
      <c r="C34" s="122">
        <v>-0.25474933167889291</v>
      </c>
      <c r="D34" s="123">
        <v>26.535547597132638</v>
      </c>
      <c r="E34" s="122">
        <v>-0.23165384236573283</v>
      </c>
      <c r="F34" s="124">
        <v>785.88291836422582</v>
      </c>
      <c r="G34" s="128">
        <v>-0.25330145773562923</v>
      </c>
      <c r="H34" s="125">
        <v>892.0756669201055</v>
      </c>
      <c r="I34" s="126">
        <v>-0.28763485697397861</v>
      </c>
    </row>
    <row r="35" spans="1:9" s="91" customFormat="1" ht="17.100000000000001" customHeight="1" x14ac:dyDescent="0.2">
      <c r="A35" s="120" t="s">
        <v>207</v>
      </c>
      <c r="B35" s="121">
        <v>19.934007960608973</v>
      </c>
      <c r="C35" s="122">
        <v>-0.25711858070346194</v>
      </c>
      <c r="D35" s="123">
        <v>26.223039838797899</v>
      </c>
      <c r="E35" s="122">
        <v>-0.24070261494027506</v>
      </c>
      <c r="F35" s="124">
        <v>754.1116065138832</v>
      </c>
      <c r="G35" s="128">
        <v>-0.28348864171700006</v>
      </c>
      <c r="H35" s="125">
        <v>855.89041343840029</v>
      </c>
      <c r="I35" s="126">
        <v>-0.31653051485121153</v>
      </c>
    </row>
    <row r="36" spans="1:9" s="91" customFormat="1" ht="17.100000000000001" customHeight="1" x14ac:dyDescent="0.2">
      <c r="A36" s="120" t="s">
        <v>208</v>
      </c>
      <c r="B36" s="121">
        <v>18.941449517682798</v>
      </c>
      <c r="C36" s="122">
        <v>-0.2941082932726965</v>
      </c>
      <c r="D36" s="123">
        <v>25.163388962654786</v>
      </c>
      <c r="E36" s="122">
        <v>-0.27138518051153632</v>
      </c>
      <c r="F36" s="124">
        <v>711.42780869731166</v>
      </c>
      <c r="G36" s="128">
        <v>-0.32404421159028457</v>
      </c>
      <c r="H36" s="125">
        <v>809.79853679611085</v>
      </c>
      <c r="I36" s="126">
        <v>-0.3533370857668634</v>
      </c>
    </row>
    <row r="37" spans="1:9" s="91" customFormat="1" ht="17.100000000000001" customHeight="1" x14ac:dyDescent="0.2">
      <c r="A37" s="129" t="s">
        <v>236</v>
      </c>
      <c r="B37" s="130">
        <v>17.80087470332991</v>
      </c>
      <c r="C37" s="131">
        <v>-0.33661413748499475</v>
      </c>
      <c r="D37" s="132">
        <v>23.887128114653308</v>
      </c>
      <c r="E37" s="131">
        <v>-0.30833976436218014</v>
      </c>
      <c r="F37" s="133">
        <v>644.45431975910776</v>
      </c>
      <c r="G37" s="131">
        <v>-0.38767838074185101</v>
      </c>
      <c r="H37" s="134">
        <v>739.49459923757433</v>
      </c>
      <c r="I37" s="135">
        <v>-0.40947814688008466</v>
      </c>
    </row>
    <row r="38" spans="1:9" s="91" customFormat="1" ht="15" customHeight="1" x14ac:dyDescent="0.2">
      <c r="A38" s="136" t="s">
        <v>237</v>
      </c>
      <c r="F38" s="137"/>
      <c r="G38" s="137"/>
      <c r="H38" s="137"/>
      <c r="I38" s="137"/>
    </row>
    <row r="39" spans="1:9" s="91" customFormat="1" x14ac:dyDescent="0.3">
      <c r="A39" s="136" t="s">
        <v>238</v>
      </c>
      <c r="B39"/>
      <c r="C39"/>
      <c r="D39"/>
      <c r="E39"/>
      <c r="F39"/>
      <c r="G39"/>
      <c r="H39"/>
      <c r="I39"/>
    </row>
    <row r="40" spans="1:9" s="91" customFormat="1" hidden="1" x14ac:dyDescent="0.3">
      <c r="A40" s="136"/>
      <c r="B40"/>
      <c r="C40"/>
      <c r="D40"/>
      <c r="E40"/>
      <c r="F40"/>
      <c r="G40"/>
      <c r="H40"/>
      <c r="I40"/>
    </row>
    <row r="41" spans="1:9" ht="31.2" hidden="1" customHeight="1" x14ac:dyDescent="0.3">
      <c r="A41" s="991" t="str">
        <f>A1</f>
        <v>E.3  Entwicklung der THG-Emissionen 1990 -2019 in SH und D 
- einschließlich Zeitnahschätzung 2020</v>
      </c>
      <c r="B41" s="991"/>
      <c r="C41" s="991"/>
      <c r="D41" s="991"/>
      <c r="E41" s="991"/>
      <c r="F41" s="991"/>
      <c r="G41" s="991"/>
      <c r="H41" s="991"/>
      <c r="I41" s="991"/>
    </row>
    <row r="42" spans="1:9" ht="14.7" hidden="1" customHeight="1" x14ac:dyDescent="0.3">
      <c r="A42" s="85" t="str">
        <f>A2</f>
        <v>Stand 01.06.2021</v>
      </c>
      <c r="I42" s="138"/>
    </row>
    <row r="43" spans="1:9" s="91" customFormat="1" ht="11.4" x14ac:dyDescent="0.2">
      <c r="A43" s="139"/>
      <c r="B43" s="112"/>
      <c r="C43" s="112"/>
      <c r="D43" s="112"/>
      <c r="E43" s="112"/>
      <c r="F43" s="112"/>
      <c r="G43" s="112"/>
      <c r="H43" s="112"/>
      <c r="I43" s="112"/>
    </row>
    <row r="44" spans="1:9" s="91" customFormat="1" ht="11.4" x14ac:dyDescent="0.2">
      <c r="A44" s="139"/>
      <c r="B44" s="112"/>
      <c r="C44" s="112"/>
      <c r="D44" s="112"/>
      <c r="E44" s="112"/>
      <c r="F44" s="112"/>
      <c r="G44" s="112"/>
      <c r="H44" s="112"/>
      <c r="I44" s="112"/>
    </row>
    <row r="45" spans="1:9" s="91" customFormat="1" ht="11.4" x14ac:dyDescent="0.2">
      <c r="A45" s="139"/>
      <c r="B45" s="112"/>
      <c r="C45" s="112"/>
      <c r="D45" s="112"/>
      <c r="E45" s="112"/>
      <c r="F45" s="112"/>
      <c r="G45" s="112"/>
      <c r="H45" s="112"/>
      <c r="I45" s="112"/>
    </row>
    <row r="46" spans="1:9" s="91" customFormat="1" ht="11.4" x14ac:dyDescent="0.2">
      <c r="A46" s="139"/>
      <c r="B46" s="112"/>
      <c r="C46" s="112"/>
      <c r="D46" s="112"/>
      <c r="E46" s="112"/>
      <c r="F46" s="112"/>
      <c r="G46" s="112"/>
      <c r="H46" s="112"/>
      <c r="I46" s="112"/>
    </row>
    <row r="47" spans="1:9" s="91" customFormat="1" x14ac:dyDescent="0.3">
      <c r="A47" s="140"/>
      <c r="B47"/>
      <c r="C47"/>
      <c r="D47"/>
      <c r="E47"/>
      <c r="F47"/>
      <c r="G47"/>
      <c r="H47"/>
      <c r="I47"/>
    </row>
    <row r="48" spans="1:9" s="91" customFormat="1" x14ac:dyDescent="0.3">
      <c r="A48" s="140"/>
      <c r="B48"/>
      <c r="C48"/>
      <c r="D48"/>
      <c r="E48"/>
      <c r="F48"/>
      <c r="G48"/>
      <c r="H48"/>
      <c r="I48"/>
    </row>
    <row r="49" spans="1:9" s="91" customFormat="1" x14ac:dyDescent="0.3">
      <c r="A49" s="140"/>
      <c r="B49"/>
      <c r="C49"/>
      <c r="D49"/>
      <c r="E49"/>
      <c r="F49"/>
      <c r="G49"/>
      <c r="H49"/>
      <c r="I49"/>
    </row>
    <row r="50" spans="1:9" s="91" customFormat="1" x14ac:dyDescent="0.3">
      <c r="A50" s="140"/>
      <c r="B50"/>
      <c r="C50"/>
      <c r="D50"/>
      <c r="E50"/>
      <c r="F50"/>
      <c r="G50"/>
      <c r="H50"/>
      <c r="I50"/>
    </row>
    <row r="57" spans="1:9" x14ac:dyDescent="0.3">
      <c r="A57" s="141"/>
    </row>
    <row r="58" spans="1:9" x14ac:dyDescent="0.3">
      <c r="A58" s="141"/>
    </row>
    <row r="59" spans="1:9" x14ac:dyDescent="0.3">
      <c r="A59" s="141"/>
    </row>
    <row r="60" spans="1:9" x14ac:dyDescent="0.3">
      <c r="A60" s="141"/>
    </row>
    <row r="61" spans="1:9" x14ac:dyDescent="0.3">
      <c r="A61" s="141"/>
    </row>
    <row r="62" spans="1:9" x14ac:dyDescent="0.3">
      <c r="A62" s="141"/>
    </row>
    <row r="63" spans="1:9" x14ac:dyDescent="0.3">
      <c r="A63" s="141"/>
    </row>
    <row r="64" spans="1:9" x14ac:dyDescent="0.3">
      <c r="A64" s="141"/>
    </row>
    <row r="65" spans="1:1" ht="22.5" customHeight="1" x14ac:dyDescent="0.3">
      <c r="A65" s="141"/>
    </row>
    <row r="66" spans="1:1" x14ac:dyDescent="0.3">
      <c r="A66" s="141"/>
    </row>
    <row r="67" spans="1:1" x14ac:dyDescent="0.3">
      <c r="A67" s="141"/>
    </row>
    <row r="68" spans="1:1" x14ac:dyDescent="0.3">
      <c r="A68" s="141"/>
    </row>
    <row r="69" spans="1:1" x14ac:dyDescent="0.3">
      <c r="A69" s="141"/>
    </row>
    <row r="70" spans="1:1" x14ac:dyDescent="0.3">
      <c r="A70" s="141"/>
    </row>
    <row r="71" spans="1:1" x14ac:dyDescent="0.3">
      <c r="A71" s="141"/>
    </row>
    <row r="72" spans="1:1" x14ac:dyDescent="0.3">
      <c r="A72" s="141"/>
    </row>
    <row r="73" spans="1:1" x14ac:dyDescent="0.3">
      <c r="A73" s="141"/>
    </row>
    <row r="74" spans="1:1" x14ac:dyDescent="0.3">
      <c r="A74" s="141"/>
    </row>
    <row r="75" spans="1:1" x14ac:dyDescent="0.3">
      <c r="A75" s="141"/>
    </row>
    <row r="76" spans="1:1" x14ac:dyDescent="0.3">
      <c r="A76" s="141"/>
    </row>
    <row r="77" spans="1:1" x14ac:dyDescent="0.3">
      <c r="A77" s="141"/>
    </row>
    <row r="78" spans="1:1" x14ac:dyDescent="0.3">
      <c r="A78" s="141"/>
    </row>
    <row r="79" spans="1:1" x14ac:dyDescent="0.3">
      <c r="A79" s="141"/>
    </row>
    <row r="81" spans="1:1" x14ac:dyDescent="0.3">
      <c r="A81" s="141"/>
    </row>
    <row r="82" spans="1:1" x14ac:dyDescent="0.3">
      <c r="A82" s="141"/>
    </row>
    <row r="83" spans="1:1" x14ac:dyDescent="0.3">
      <c r="A83" s="141"/>
    </row>
    <row r="84" spans="1:1" x14ac:dyDescent="0.3">
      <c r="A84" s="141"/>
    </row>
  </sheetData>
  <mergeCells count="9">
    <mergeCell ref="A41:I41"/>
    <mergeCell ref="A1:I1"/>
    <mergeCell ref="A3:A5"/>
    <mergeCell ref="B3:E3"/>
    <mergeCell ref="F3:I3"/>
    <mergeCell ref="B4:C4"/>
    <mergeCell ref="D4:E4"/>
    <mergeCell ref="F4:G4"/>
    <mergeCell ref="H4:I4"/>
  </mergeCells>
  <conditionalFormatting sqref="A6:I37">
    <cfRule type="expression" dxfId="74" priority="1">
      <formula>MOD(ROW(),2)=1</formula>
    </cfRule>
  </conditionalFormatting>
  <hyperlinks>
    <hyperlink ref="I2" location="Inhalt!A12"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72"/>
  <sheetViews>
    <sheetView showGridLines="0" view="pageLayout" topLeftCell="A10" zoomScaleNormal="100" workbookViewId="0">
      <selection activeCell="K16" sqref="K16"/>
    </sheetView>
  </sheetViews>
  <sheetFormatPr baseColWidth="10" defaultColWidth="10.44140625" defaultRowHeight="14.4" x14ac:dyDescent="0.3"/>
  <cols>
    <col min="1" max="1" width="28.77734375" style="10" customWidth="1"/>
    <col min="2" max="2" width="9.21875" style="64" customWidth="1"/>
    <col min="3" max="3" width="9.21875" style="64" hidden="1" customWidth="1"/>
    <col min="4" max="4" width="9.21875" style="64" customWidth="1"/>
    <col min="5" max="8" width="9.21875" style="64" hidden="1" customWidth="1"/>
    <col min="9" max="9" width="9.21875" style="64" customWidth="1"/>
    <col min="10" max="13" width="9.21875" style="64" hidden="1" customWidth="1"/>
    <col min="14" max="16" width="9.21875" style="64" customWidth="1"/>
    <col min="17" max="17" width="28.77734375" style="10" customWidth="1"/>
    <col min="18" max="20" width="11.109375" style="64" customWidth="1"/>
    <col min="21" max="24" width="11.109375" style="64" hidden="1" customWidth="1"/>
    <col min="25" max="25" width="11.109375" style="64" customWidth="1"/>
    <col min="26" max="29" width="11.109375" style="64" hidden="1" customWidth="1"/>
    <col min="30" max="30" width="11.109375" style="64" customWidth="1"/>
    <col min="31" max="16384" width="10.44140625" style="64"/>
  </cols>
  <sheetData>
    <row r="1" spans="1:32" ht="29.7" customHeight="1" x14ac:dyDescent="0.3">
      <c r="A1" s="991" t="s">
        <v>239</v>
      </c>
      <c r="B1" s="991"/>
      <c r="C1" s="991"/>
      <c r="D1" s="991"/>
      <c r="E1" s="991"/>
      <c r="F1" s="991"/>
      <c r="G1" s="991"/>
      <c r="H1" s="991"/>
      <c r="I1" s="991"/>
      <c r="J1" s="991"/>
      <c r="K1" s="991"/>
      <c r="L1" s="991"/>
      <c r="M1" s="991"/>
      <c r="N1" s="991"/>
      <c r="O1" s="991"/>
      <c r="P1" s="991"/>
      <c r="Q1" s="991" t="str">
        <f>A1</f>
        <v>E.5  Zielszenario für die Stromerzeugung aus Erneuerbaren Energien bis 2030 in gemeinsamer Bilanzierung von Hamburg und Schleswig-Holstein</v>
      </c>
      <c r="R1" s="991"/>
      <c r="S1" s="991"/>
      <c r="T1" s="991"/>
      <c r="U1" s="991"/>
      <c r="V1" s="991"/>
      <c r="W1" s="991"/>
      <c r="X1" s="991"/>
      <c r="Y1" s="991"/>
      <c r="Z1" s="991"/>
      <c r="AA1" s="991"/>
      <c r="AB1" s="991"/>
      <c r="AC1" s="991"/>
      <c r="AD1" s="991"/>
      <c r="AE1" s="142"/>
      <c r="AF1" s="142"/>
    </row>
    <row r="2" spans="1:32" ht="20.100000000000001" customHeight="1" x14ac:dyDescent="0.3">
      <c r="A2" s="65" t="s">
        <v>789</v>
      </c>
      <c r="E2" s="143"/>
      <c r="G2" s="144"/>
      <c r="H2" s="144"/>
      <c r="I2" s="144"/>
      <c r="J2" s="144"/>
      <c r="K2" s="144"/>
      <c r="M2" s="145"/>
      <c r="O2" s="144"/>
      <c r="P2" s="146" t="s">
        <v>156</v>
      </c>
      <c r="Q2" s="65" t="str">
        <f>A2</f>
        <v>Stand 01.06.2021</v>
      </c>
      <c r="U2" s="143"/>
      <c r="V2" s="147"/>
      <c r="AD2" s="146" t="s">
        <v>156</v>
      </c>
    </row>
    <row r="3" spans="1:32" s="68" customFormat="1" ht="19.2" customHeight="1" x14ac:dyDescent="0.2">
      <c r="A3" s="1006" t="s">
        <v>240</v>
      </c>
      <c r="B3" s="148">
        <v>2003</v>
      </c>
      <c r="C3" s="148">
        <v>2004</v>
      </c>
      <c r="D3" s="148" t="s">
        <v>194</v>
      </c>
      <c r="E3" s="148" t="s">
        <v>195</v>
      </c>
      <c r="F3" s="148" t="s">
        <v>196</v>
      </c>
      <c r="G3" s="148" t="s">
        <v>197</v>
      </c>
      <c r="H3" s="148" t="s">
        <v>198</v>
      </c>
      <c r="I3" s="149" t="s">
        <v>199</v>
      </c>
      <c r="J3" s="149" t="s">
        <v>200</v>
      </c>
      <c r="K3" s="149" t="s">
        <v>201</v>
      </c>
      <c r="L3" s="149" t="s">
        <v>202</v>
      </c>
      <c r="M3" s="149" t="s">
        <v>203</v>
      </c>
      <c r="N3" s="149" t="s">
        <v>204</v>
      </c>
      <c r="O3" s="149" t="s">
        <v>205</v>
      </c>
      <c r="P3" s="149" t="s">
        <v>206</v>
      </c>
      <c r="Q3" s="1007" t="s">
        <v>240</v>
      </c>
      <c r="R3" s="150" t="s">
        <v>207</v>
      </c>
      <c r="S3" s="151" t="s">
        <v>208</v>
      </c>
      <c r="T3" s="151" t="s">
        <v>164</v>
      </c>
      <c r="U3" s="151" t="s">
        <v>165</v>
      </c>
      <c r="V3" s="151" t="s">
        <v>166</v>
      </c>
      <c r="W3" s="151" t="s">
        <v>167</v>
      </c>
      <c r="X3" s="151" t="s">
        <v>168</v>
      </c>
      <c r="Y3" s="151" t="s">
        <v>169</v>
      </c>
      <c r="Z3" s="151" t="s">
        <v>170</v>
      </c>
      <c r="AA3" s="151" t="s">
        <v>171</v>
      </c>
      <c r="AB3" s="151" t="s">
        <v>172</v>
      </c>
      <c r="AC3" s="151" t="s">
        <v>173</v>
      </c>
      <c r="AD3" s="151" t="s">
        <v>174</v>
      </c>
    </row>
    <row r="4" spans="1:32" s="68" customFormat="1" ht="19.2" customHeight="1" x14ac:dyDescent="0.2">
      <c r="A4" s="1006"/>
      <c r="B4" s="1009" t="s">
        <v>241</v>
      </c>
      <c r="C4" s="1010"/>
      <c r="D4" s="1010"/>
      <c r="E4" s="1010"/>
      <c r="F4" s="1010"/>
      <c r="G4" s="1010"/>
      <c r="H4" s="1010"/>
      <c r="I4" s="1010"/>
      <c r="J4" s="1010"/>
      <c r="K4" s="1010"/>
      <c r="L4" s="1010"/>
      <c r="M4" s="1010"/>
      <c r="N4" s="1010"/>
      <c r="O4" s="1010"/>
      <c r="P4" s="1011"/>
      <c r="Q4" s="1008"/>
      <c r="R4" s="1012" t="s">
        <v>241</v>
      </c>
      <c r="S4" s="1013"/>
      <c r="T4" s="1014" t="s">
        <v>242</v>
      </c>
      <c r="U4" s="1012"/>
      <c r="V4" s="1012"/>
      <c r="W4" s="1012"/>
      <c r="X4" s="1012"/>
      <c r="Y4" s="1012"/>
      <c r="Z4" s="1012"/>
      <c r="AA4" s="1012"/>
      <c r="AB4" s="1012"/>
      <c r="AC4" s="1012"/>
      <c r="AD4" s="1013"/>
    </row>
    <row r="5" spans="1:32" s="70" customFormat="1" ht="11.4" customHeight="1" x14ac:dyDescent="0.2">
      <c r="A5" s="152"/>
      <c r="B5" s="153"/>
      <c r="C5" s="154"/>
      <c r="D5" s="154"/>
      <c r="E5" s="154"/>
      <c r="F5" s="154"/>
      <c r="G5" s="154"/>
      <c r="H5" s="154"/>
      <c r="I5" s="154"/>
      <c r="J5" s="154"/>
      <c r="K5" s="154"/>
      <c r="L5" s="154"/>
      <c r="M5" s="154"/>
      <c r="N5" s="154"/>
      <c r="O5" s="155"/>
      <c r="P5" s="156"/>
      <c r="Q5" s="157"/>
      <c r="R5" s="155"/>
      <c r="S5" s="155"/>
      <c r="T5" s="155"/>
      <c r="U5" s="155"/>
      <c r="V5" s="155"/>
      <c r="W5" s="155"/>
      <c r="X5" s="155"/>
      <c r="Y5" s="155"/>
      <c r="Z5" s="155"/>
      <c r="AA5" s="155"/>
      <c r="AB5" s="155"/>
      <c r="AC5" s="155"/>
      <c r="AD5" s="156"/>
    </row>
    <row r="6" spans="1:32" s="70" customFormat="1" ht="17.100000000000001" customHeight="1" x14ac:dyDescent="0.2">
      <c r="A6" s="158" t="s">
        <v>243</v>
      </c>
      <c r="B6" s="159">
        <f>B7+B8+B9+B10+B11+B12</f>
        <v>3297.9105078715543</v>
      </c>
      <c r="C6" s="160">
        <f t="shared" ref="C6:N6" si="0">C7+C8+C9+C10+C11+C12</f>
        <v>4257.7433838591787</v>
      </c>
      <c r="D6" s="160">
        <f t="shared" si="0"/>
        <v>4452.3965026125352</v>
      </c>
      <c r="E6" s="160">
        <f t="shared" si="0"/>
        <v>4590.2156282806936</v>
      </c>
      <c r="F6" s="160">
        <f t="shared" si="0"/>
        <v>5937.7844400534659</v>
      </c>
      <c r="G6" s="160">
        <f t="shared" si="0"/>
        <v>6501.4349201351888</v>
      </c>
      <c r="H6" s="160">
        <f t="shared" si="0"/>
        <v>6551.2439128235474</v>
      </c>
      <c r="I6" s="160">
        <f t="shared" si="0"/>
        <v>7119.3770755383111</v>
      </c>
      <c r="J6" s="160">
        <f t="shared" si="0"/>
        <v>8463.2212525111063</v>
      </c>
      <c r="K6" s="160">
        <f t="shared" si="0"/>
        <v>10418.781512502033</v>
      </c>
      <c r="L6" s="160">
        <f t="shared" si="0"/>
        <v>10872.258990049435</v>
      </c>
      <c r="M6" s="160">
        <f t="shared" si="0"/>
        <v>12444.411081633718</v>
      </c>
      <c r="N6" s="160">
        <f t="shared" si="0"/>
        <v>14518.27324462153</v>
      </c>
      <c r="O6" s="160">
        <f>O7+O8+O9+O10+O11+O12</f>
        <v>14316.448587718047</v>
      </c>
      <c r="P6" s="161">
        <f t="shared" ref="P6" si="1">P7+P8+P9+P10+P11+P12</f>
        <v>16885.183090027989</v>
      </c>
      <c r="Q6" s="162" t="s">
        <v>243</v>
      </c>
      <c r="R6" s="163">
        <f>R7+R8+R9+R10+R11+R12</f>
        <v>17060.763924199753</v>
      </c>
      <c r="S6" s="163">
        <f t="shared" ref="S6:AD6" si="2">S7+S8+S9+S10+S11+S12</f>
        <v>18238.240327112177</v>
      </c>
      <c r="T6" s="164">
        <f t="shared" si="2"/>
        <v>20.406429449648208</v>
      </c>
      <c r="U6" s="164">
        <f t="shared" si="2"/>
        <v>22.942569741820602</v>
      </c>
      <c r="V6" s="164">
        <f t="shared" si="2"/>
        <v>25.478710033992993</v>
      </c>
      <c r="W6" s="164">
        <f t="shared" si="2"/>
        <v>28.014850326165391</v>
      </c>
      <c r="X6" s="164">
        <f t="shared" si="2"/>
        <v>30.550990618337792</v>
      </c>
      <c r="Y6" s="164">
        <f t="shared" si="2"/>
        <v>33.087130910510183</v>
      </c>
      <c r="Z6" s="164">
        <f t="shared" si="2"/>
        <v>34.980548695874653</v>
      </c>
      <c r="AA6" s="164">
        <f t="shared" si="2"/>
        <v>36.87396648123913</v>
      </c>
      <c r="AB6" s="164">
        <f t="shared" si="2"/>
        <v>38.767384266603614</v>
      </c>
      <c r="AC6" s="164">
        <f t="shared" si="2"/>
        <v>40.660802051968084</v>
      </c>
      <c r="AD6" s="165">
        <f t="shared" si="2"/>
        <v>42.917856200968927</v>
      </c>
    </row>
    <row r="7" spans="1:32" s="70" customFormat="1" ht="27" customHeight="1" x14ac:dyDescent="0.2">
      <c r="A7" s="166" t="s">
        <v>244</v>
      </c>
      <c r="B7" s="159">
        <v>0</v>
      </c>
      <c r="C7" s="160">
        <v>0</v>
      </c>
      <c r="D7" s="160">
        <v>0</v>
      </c>
      <c r="E7" s="160">
        <v>0</v>
      </c>
      <c r="F7" s="160">
        <v>0</v>
      </c>
      <c r="G7" s="160">
        <v>0</v>
      </c>
      <c r="H7" s="160">
        <v>0</v>
      </c>
      <c r="I7" s="160">
        <v>0</v>
      </c>
      <c r="J7" s="160">
        <v>0</v>
      </c>
      <c r="K7" s="160">
        <v>0</v>
      </c>
      <c r="L7" s="160">
        <v>0</v>
      </c>
      <c r="M7" s="160">
        <v>83.15628378005843</v>
      </c>
      <c r="N7" s="160">
        <v>468.51202504870656</v>
      </c>
      <c r="O7" s="160">
        <v>695.94674184780388</v>
      </c>
      <c r="P7" s="161">
        <v>1006.3920640314507</v>
      </c>
      <c r="Q7" s="166" t="s">
        <v>244</v>
      </c>
      <c r="R7" s="167">
        <v>1110.4453249204425</v>
      </c>
      <c r="S7" s="167">
        <v>1412.8379229596883</v>
      </c>
      <c r="T7" s="168">
        <v>1.6996577664150734</v>
      </c>
      <c r="U7" s="168">
        <v>1.9864776098704584</v>
      </c>
      <c r="V7" s="168">
        <v>2.2732974533258434</v>
      </c>
      <c r="W7" s="168">
        <v>2.5601172967812285</v>
      </c>
      <c r="X7" s="168">
        <v>2.8469371402366139</v>
      </c>
      <c r="Y7" s="168">
        <v>3.133756983691999</v>
      </c>
      <c r="Z7" s="168">
        <v>3.4205768271473835</v>
      </c>
      <c r="AA7" s="168">
        <v>3.7073966706027686</v>
      </c>
      <c r="AB7" s="168">
        <v>3.994216514058154</v>
      </c>
      <c r="AC7" s="168">
        <v>4.2810363575135391</v>
      </c>
      <c r="AD7" s="169">
        <v>4.5678562009689241</v>
      </c>
    </row>
    <row r="8" spans="1:32" s="70" customFormat="1" ht="15.6" customHeight="1" x14ac:dyDescent="0.2">
      <c r="A8" s="166" t="s">
        <v>245</v>
      </c>
      <c r="B8" s="159">
        <v>3095.6095568715541</v>
      </c>
      <c r="C8" s="160">
        <v>4039.665522859179</v>
      </c>
      <c r="D8" s="160">
        <v>4158.4375356125356</v>
      </c>
      <c r="E8" s="160">
        <v>4118.0461232806929</v>
      </c>
      <c r="F8" s="160">
        <v>5189.701423053466</v>
      </c>
      <c r="G8" s="160">
        <v>5350.1984651351895</v>
      </c>
      <c r="H8" s="160">
        <v>5090.9212958235466</v>
      </c>
      <c r="I8" s="160">
        <v>5027.5832485383116</v>
      </c>
      <c r="J8" s="160">
        <v>5548.6679795111068</v>
      </c>
      <c r="K8" s="160">
        <v>6724.9928275020338</v>
      </c>
      <c r="L8" s="160">
        <v>6811.0838650494343</v>
      </c>
      <c r="M8" s="160">
        <v>8111.4978658536593</v>
      </c>
      <c r="N8" s="160">
        <v>9790.7494765728225</v>
      </c>
      <c r="O8" s="160">
        <v>9306.6723188702417</v>
      </c>
      <c r="P8" s="161">
        <v>11539.595753996538</v>
      </c>
      <c r="Q8" s="166" t="s">
        <v>245</v>
      </c>
      <c r="R8" s="160">
        <v>11535.623016279309</v>
      </c>
      <c r="S8" s="160">
        <v>12515.352959152489</v>
      </c>
      <c r="T8" s="168">
        <v>14.096127465960407</v>
      </c>
      <c r="U8" s="168">
        <v>15.676901972768325</v>
      </c>
      <c r="V8" s="168">
        <v>17.257676479576244</v>
      </c>
      <c r="W8" s="168">
        <v>18.838450986384164</v>
      </c>
      <c r="X8" s="168">
        <v>20.419225493192084</v>
      </c>
      <c r="Y8" s="168">
        <v>22</v>
      </c>
      <c r="Z8" s="168">
        <v>23.1</v>
      </c>
      <c r="AA8" s="168">
        <v>24.2</v>
      </c>
      <c r="AB8" s="168">
        <v>25.3</v>
      </c>
      <c r="AC8" s="168">
        <v>26.4</v>
      </c>
      <c r="AD8" s="169">
        <v>27.5</v>
      </c>
    </row>
    <row r="9" spans="1:32" s="70" customFormat="1" ht="17.100000000000001" customHeight="1" x14ac:dyDescent="0.2">
      <c r="A9" s="170" t="s">
        <v>246</v>
      </c>
      <c r="B9" s="159">
        <v>5.1631780000000003</v>
      </c>
      <c r="C9" s="160">
        <v>5.4446120000000002</v>
      </c>
      <c r="D9" s="160">
        <v>5.5308120000000001</v>
      </c>
      <c r="E9" s="160">
        <v>5.5608000000000004</v>
      </c>
      <c r="F9" s="160">
        <v>10.001760000000001</v>
      </c>
      <c r="G9" s="160">
        <v>7.7666499999999994</v>
      </c>
      <c r="H9" s="160">
        <v>4.3610500000000005</v>
      </c>
      <c r="I9" s="160">
        <v>8.7729500000000016</v>
      </c>
      <c r="J9" s="160">
        <v>11.19468</v>
      </c>
      <c r="K9" s="160">
        <v>6.727030000000001</v>
      </c>
      <c r="L9" s="171">
        <v>6.4794900000000011</v>
      </c>
      <c r="M9" s="171">
        <v>5.33819</v>
      </c>
      <c r="N9" s="160">
        <v>8.0567029999999988</v>
      </c>
      <c r="O9" s="167">
        <v>7.2993160000000001</v>
      </c>
      <c r="P9" s="172">
        <v>8.8583750000000006</v>
      </c>
      <c r="Q9" s="170" t="s">
        <v>246</v>
      </c>
      <c r="R9" s="167">
        <v>6.7130959999999993</v>
      </c>
      <c r="S9" s="160">
        <v>4.3148059999999999</v>
      </c>
      <c r="T9" s="173">
        <v>0</v>
      </c>
      <c r="U9" s="173">
        <v>0</v>
      </c>
      <c r="V9" s="173">
        <v>0</v>
      </c>
      <c r="W9" s="173">
        <v>0</v>
      </c>
      <c r="X9" s="173">
        <v>0</v>
      </c>
      <c r="Y9" s="173">
        <v>0</v>
      </c>
      <c r="Z9" s="173">
        <v>0</v>
      </c>
      <c r="AA9" s="173">
        <v>0</v>
      </c>
      <c r="AB9" s="173">
        <v>0</v>
      </c>
      <c r="AC9" s="173">
        <v>0</v>
      </c>
      <c r="AD9" s="174">
        <v>0</v>
      </c>
    </row>
    <row r="10" spans="1:32" s="70" customFormat="1" ht="17.100000000000001" customHeight="1" x14ac:dyDescent="0.2">
      <c r="A10" s="175" t="s">
        <v>247</v>
      </c>
      <c r="B10" s="159">
        <v>2.3860999999999999</v>
      </c>
      <c r="C10" s="160">
        <v>6.1642600000000005</v>
      </c>
      <c r="D10" s="160">
        <v>23.824200000000001</v>
      </c>
      <c r="E10" s="160">
        <v>46.26896</v>
      </c>
      <c r="F10" s="160">
        <v>74.119640000000004</v>
      </c>
      <c r="G10" s="160">
        <v>118.96829999999999</v>
      </c>
      <c r="H10" s="160">
        <v>190.29452000000001</v>
      </c>
      <c r="I10" s="160">
        <v>440.63718999999992</v>
      </c>
      <c r="J10" s="160">
        <v>740.84518999999989</v>
      </c>
      <c r="K10" s="160">
        <v>1044.09274</v>
      </c>
      <c r="L10" s="160">
        <v>1247.6255900000001</v>
      </c>
      <c r="M10" s="160">
        <v>1341.05069</v>
      </c>
      <c r="N10" s="160">
        <v>1289.6348699999999</v>
      </c>
      <c r="O10" s="160">
        <v>1292.5046400000001</v>
      </c>
      <c r="P10" s="161">
        <v>1241.84238</v>
      </c>
      <c r="Q10" s="175" t="s">
        <v>247</v>
      </c>
      <c r="R10" s="160">
        <v>1363.6880000000001</v>
      </c>
      <c r="S10" s="160">
        <v>1328.3119999999999</v>
      </c>
      <c r="T10" s="173">
        <v>1.6902600000000001</v>
      </c>
      <c r="U10" s="173">
        <v>2.0522079999999998</v>
      </c>
      <c r="V10" s="173">
        <v>2.4141560000000002</v>
      </c>
      <c r="W10" s="173">
        <v>2.7761040000000001</v>
      </c>
      <c r="X10" s="173">
        <v>3.1380520000000001</v>
      </c>
      <c r="Y10" s="173">
        <v>3.5</v>
      </c>
      <c r="Z10" s="173">
        <v>3.7</v>
      </c>
      <c r="AA10" s="173">
        <v>3.9</v>
      </c>
      <c r="AB10" s="173">
        <v>4.0999999999999996</v>
      </c>
      <c r="AC10" s="173">
        <v>4.3</v>
      </c>
      <c r="AD10" s="174">
        <v>4.5</v>
      </c>
    </row>
    <row r="11" spans="1:32" s="70" customFormat="1" ht="17.100000000000001" customHeight="1" x14ac:dyDescent="0.2">
      <c r="A11" s="175" t="s">
        <v>248</v>
      </c>
      <c r="B11" s="159">
        <v>194.75167300000001</v>
      </c>
      <c r="C11" s="160">
        <v>206.46898899999999</v>
      </c>
      <c r="D11" s="160">
        <v>264.60395500000004</v>
      </c>
      <c r="E11" s="160">
        <v>420.33974499999999</v>
      </c>
      <c r="F11" s="160">
        <v>663.96161699999993</v>
      </c>
      <c r="G11" s="160">
        <v>1024.501505</v>
      </c>
      <c r="H11" s="160">
        <v>1265.6670469999997</v>
      </c>
      <c r="I11" s="160">
        <v>1642.3836870000002</v>
      </c>
      <c r="J11" s="160">
        <v>2162.5134029999999</v>
      </c>
      <c r="K11" s="160">
        <v>2642.9689149999999</v>
      </c>
      <c r="L11" s="171">
        <v>2807.0700449999995</v>
      </c>
      <c r="M11" s="171">
        <v>2903.3680520000003</v>
      </c>
      <c r="N11" s="160">
        <v>2961.3201700000004</v>
      </c>
      <c r="O11" s="167">
        <v>3014.0255710000006</v>
      </c>
      <c r="P11" s="172">
        <v>3088.4945170000005</v>
      </c>
      <c r="Q11" s="175" t="s">
        <v>248</v>
      </c>
      <c r="R11" s="167">
        <v>3044.2944870000001</v>
      </c>
      <c r="S11" s="160">
        <v>2977.4226389999999</v>
      </c>
      <c r="T11" s="173">
        <v>2.9203842172727272</v>
      </c>
      <c r="U11" s="173">
        <v>2.8633457955454547</v>
      </c>
      <c r="V11" s="173">
        <v>2.8063073738181821</v>
      </c>
      <c r="W11" s="173">
        <v>2.749268952090909</v>
      </c>
      <c r="X11" s="173">
        <v>2.6922305303636365</v>
      </c>
      <c r="Y11" s="173">
        <v>2.6351921086363639</v>
      </c>
      <c r="Z11" s="173">
        <v>2.5781536869090913</v>
      </c>
      <c r="AA11" s="173">
        <v>2.5211152651818187</v>
      </c>
      <c r="AB11" s="173">
        <v>2.4640768434545457</v>
      </c>
      <c r="AC11" s="173">
        <v>2.4070384217272731</v>
      </c>
      <c r="AD11" s="174">
        <v>2.35</v>
      </c>
    </row>
    <row r="12" spans="1:32" s="70" customFormat="1" ht="17.100000000000001" customHeight="1" x14ac:dyDescent="0.2">
      <c r="A12" s="175" t="s">
        <v>249</v>
      </c>
      <c r="B12" s="159">
        <v>0</v>
      </c>
      <c r="C12" s="160">
        <v>0</v>
      </c>
      <c r="D12" s="160">
        <v>0</v>
      </c>
      <c r="E12" s="160">
        <v>0</v>
      </c>
      <c r="F12" s="160">
        <v>0</v>
      </c>
      <c r="G12" s="160">
        <v>0</v>
      </c>
      <c r="H12" s="160">
        <v>0</v>
      </c>
      <c r="I12" s="160">
        <v>0</v>
      </c>
      <c r="J12" s="160">
        <v>0</v>
      </c>
      <c r="K12" s="160">
        <v>0</v>
      </c>
      <c r="L12" s="160">
        <v>0</v>
      </c>
      <c r="M12" s="160">
        <v>0</v>
      </c>
      <c r="N12" s="160">
        <v>0</v>
      </c>
      <c r="O12" s="160">
        <v>0</v>
      </c>
      <c r="P12" s="161">
        <v>0</v>
      </c>
      <c r="Q12" s="175" t="s">
        <v>249</v>
      </c>
      <c r="R12" s="176">
        <v>0</v>
      </c>
      <c r="S12" s="168">
        <v>0</v>
      </c>
      <c r="T12" s="168">
        <v>0</v>
      </c>
      <c r="U12" s="168">
        <v>0.36363636363636365</v>
      </c>
      <c r="V12" s="168">
        <v>0.72727272727272729</v>
      </c>
      <c r="W12" s="168">
        <v>1.0909090909090908</v>
      </c>
      <c r="X12" s="168">
        <v>1.4545454545454546</v>
      </c>
      <c r="Y12" s="168">
        <v>1.8181818181818183</v>
      </c>
      <c r="Z12" s="168">
        <v>2.1818181818181821</v>
      </c>
      <c r="AA12" s="168">
        <v>2.5454545454545459</v>
      </c>
      <c r="AB12" s="168">
        <v>2.9090909090909096</v>
      </c>
      <c r="AC12" s="168">
        <v>3.2727272727272734</v>
      </c>
      <c r="AD12" s="169">
        <v>4</v>
      </c>
    </row>
    <row r="13" spans="1:32" s="70" customFormat="1" ht="17.100000000000001" customHeight="1" x14ac:dyDescent="0.2">
      <c r="A13" s="177"/>
      <c r="B13" s="159"/>
      <c r="C13" s="160"/>
      <c r="D13" s="160"/>
      <c r="E13" s="160"/>
      <c r="F13" s="160"/>
      <c r="G13" s="160"/>
      <c r="H13" s="160"/>
      <c r="I13" s="160"/>
      <c r="J13" s="160"/>
      <c r="K13" s="160"/>
      <c r="L13" s="171"/>
      <c r="M13" s="171"/>
      <c r="N13" s="160"/>
      <c r="O13" s="167"/>
      <c r="P13" s="172"/>
      <c r="Q13" s="177"/>
      <c r="R13" s="167"/>
      <c r="S13" s="160"/>
      <c r="T13" s="173"/>
      <c r="U13" s="173"/>
      <c r="V13" s="173"/>
      <c r="W13" s="173"/>
      <c r="X13" s="173"/>
      <c r="Y13" s="173"/>
      <c r="Z13" s="173"/>
      <c r="AA13" s="173"/>
      <c r="AB13" s="173"/>
      <c r="AC13" s="173"/>
      <c r="AD13" s="174"/>
    </row>
    <row r="14" spans="1:32" s="70" customFormat="1" ht="17.100000000000001" customHeight="1" x14ac:dyDescent="0.2">
      <c r="A14" s="162" t="s">
        <v>250</v>
      </c>
      <c r="B14" s="159">
        <v>152.81899527351308</v>
      </c>
      <c r="C14" s="160">
        <v>167.92492739478544</v>
      </c>
      <c r="D14" s="160">
        <v>189.11696206538895</v>
      </c>
      <c r="E14" s="160">
        <v>345.94908204223043</v>
      </c>
      <c r="F14" s="160">
        <v>353.97506552941178</v>
      </c>
      <c r="G14" s="160">
        <v>375.07067152381921</v>
      </c>
      <c r="H14" s="160">
        <v>373.66193495274126</v>
      </c>
      <c r="I14" s="160">
        <v>370.27835711301827</v>
      </c>
      <c r="J14" s="160">
        <v>394.11188399929296</v>
      </c>
      <c r="K14" s="160">
        <v>400.61056472667883</v>
      </c>
      <c r="L14" s="171">
        <v>376.58510269821755</v>
      </c>
      <c r="M14" s="171">
        <v>495.27930535171782</v>
      </c>
      <c r="N14" s="160">
        <v>536.64055945092866</v>
      </c>
      <c r="O14" s="167">
        <v>467.65878308242998</v>
      </c>
      <c r="P14" s="172">
        <v>528.25893513029314</v>
      </c>
      <c r="Q14" s="162" t="s">
        <v>250</v>
      </c>
      <c r="R14" s="167">
        <v>626.26919803600651</v>
      </c>
      <c r="S14" s="160">
        <v>651.57575200976896</v>
      </c>
      <c r="T14" s="173">
        <v>0.68325068364524455</v>
      </c>
      <c r="U14" s="173">
        <v>0.71492561528072018</v>
      </c>
      <c r="V14" s="173">
        <v>0.74660054691619582</v>
      </c>
      <c r="W14" s="173">
        <v>0.77827547855167134</v>
      </c>
      <c r="X14" s="173">
        <v>0.80995041018714697</v>
      </c>
      <c r="Y14" s="173">
        <v>0.84162534182262261</v>
      </c>
      <c r="Z14" s="173">
        <v>0.87330027345809813</v>
      </c>
      <c r="AA14" s="173">
        <v>0.90497520509357376</v>
      </c>
      <c r="AB14" s="173">
        <v>0.9366501367290494</v>
      </c>
      <c r="AC14" s="173">
        <v>0.96832506836452503</v>
      </c>
      <c r="AD14" s="174">
        <v>1</v>
      </c>
    </row>
    <row r="15" spans="1:32" s="70" customFormat="1" ht="16.8" customHeight="1" x14ac:dyDescent="0.2">
      <c r="A15" s="162" t="s">
        <v>251</v>
      </c>
      <c r="B15" s="159">
        <f t="shared" ref="B15:P15" si="3">B6+B14</f>
        <v>3450.7295031450672</v>
      </c>
      <c r="C15" s="160">
        <f t="shared" si="3"/>
        <v>4425.668311253964</v>
      </c>
      <c r="D15" s="160">
        <f t="shared" si="3"/>
        <v>4641.5134646779243</v>
      </c>
      <c r="E15" s="160">
        <f t="shared" si="3"/>
        <v>4936.1647103229243</v>
      </c>
      <c r="F15" s="160">
        <f t="shared" si="3"/>
        <v>6291.7595055828779</v>
      </c>
      <c r="G15" s="160">
        <f t="shared" si="3"/>
        <v>6876.5055916590081</v>
      </c>
      <c r="H15" s="160">
        <f t="shared" si="3"/>
        <v>6924.9058477762883</v>
      </c>
      <c r="I15" s="160">
        <f t="shared" si="3"/>
        <v>7489.6554326513296</v>
      </c>
      <c r="J15" s="160">
        <f t="shared" si="3"/>
        <v>8857.3331365103986</v>
      </c>
      <c r="K15" s="160">
        <f t="shared" si="3"/>
        <v>10819.392077228713</v>
      </c>
      <c r="L15" s="171">
        <f t="shared" si="3"/>
        <v>11248.844092747653</v>
      </c>
      <c r="M15" s="171">
        <f t="shared" si="3"/>
        <v>12939.690386985436</v>
      </c>
      <c r="N15" s="171">
        <f t="shared" si="3"/>
        <v>15054.913804072459</v>
      </c>
      <c r="O15" s="171">
        <f t="shared" si="3"/>
        <v>14784.107370800477</v>
      </c>
      <c r="P15" s="178">
        <f t="shared" si="3"/>
        <v>17413.442025158281</v>
      </c>
      <c r="Q15" s="162" t="s">
        <v>251</v>
      </c>
      <c r="R15" s="171">
        <f t="shared" ref="R15:AD15" si="4">R6+R14</f>
        <v>17687.03312223576</v>
      </c>
      <c r="S15" s="160">
        <f t="shared" si="4"/>
        <v>18889.816079121945</v>
      </c>
      <c r="T15" s="173">
        <f t="shared" si="4"/>
        <v>21.089680133293452</v>
      </c>
      <c r="U15" s="173">
        <f t="shared" si="4"/>
        <v>23.657495357101322</v>
      </c>
      <c r="V15" s="173">
        <f t="shared" si="4"/>
        <v>26.225310580909188</v>
      </c>
      <c r="W15" s="173">
        <f t="shared" si="4"/>
        <v>28.793125804717061</v>
      </c>
      <c r="X15" s="173">
        <f t="shared" si="4"/>
        <v>31.360941028524937</v>
      </c>
      <c r="Y15" s="173">
        <f t="shared" si="4"/>
        <v>33.928756252332803</v>
      </c>
      <c r="Z15" s="173">
        <f t="shared" si="4"/>
        <v>35.853848969332752</v>
      </c>
      <c r="AA15" s="173">
        <f t="shared" si="4"/>
        <v>37.778941686332701</v>
      </c>
      <c r="AB15" s="173">
        <f t="shared" si="4"/>
        <v>39.704034403332663</v>
      </c>
      <c r="AC15" s="173">
        <f t="shared" si="4"/>
        <v>41.629127120332612</v>
      </c>
      <c r="AD15" s="174">
        <f t="shared" si="4"/>
        <v>43.917856200968927</v>
      </c>
    </row>
    <row r="16" spans="1:32" s="70" customFormat="1" ht="17.100000000000001" customHeight="1" x14ac:dyDescent="0.2">
      <c r="A16" s="177"/>
      <c r="B16" s="159"/>
      <c r="C16" s="160"/>
      <c r="D16" s="160"/>
      <c r="E16" s="160"/>
      <c r="F16" s="160"/>
      <c r="G16" s="160"/>
      <c r="H16" s="160"/>
      <c r="I16" s="160"/>
      <c r="J16" s="160"/>
      <c r="K16" s="160"/>
      <c r="L16" s="171"/>
      <c r="M16" s="160"/>
      <c r="N16" s="160"/>
      <c r="O16" s="167"/>
      <c r="P16" s="172"/>
      <c r="Q16" s="177"/>
      <c r="R16" s="167"/>
      <c r="S16" s="160"/>
      <c r="T16" s="173"/>
      <c r="U16" s="173"/>
      <c r="V16" s="173"/>
      <c r="W16" s="173"/>
      <c r="X16" s="173"/>
      <c r="Y16" s="173"/>
      <c r="Z16" s="173"/>
      <c r="AA16" s="173"/>
      <c r="AB16" s="173"/>
      <c r="AC16" s="173"/>
      <c r="AD16" s="174"/>
    </row>
    <row r="17" spans="1:30" s="70" customFormat="1" ht="17.100000000000001" customHeight="1" x14ac:dyDescent="0.2">
      <c r="A17" s="177" t="s">
        <v>252</v>
      </c>
      <c r="B17" s="159">
        <v>17318.100979885799</v>
      </c>
      <c r="C17" s="160">
        <v>17334.050408017847</v>
      </c>
      <c r="D17" s="160">
        <v>18477.292145262127</v>
      </c>
      <c r="E17" s="160">
        <v>18504.3249707498</v>
      </c>
      <c r="F17" s="160">
        <v>18157.514736167908</v>
      </c>
      <c r="G17" s="160">
        <v>17132.278564300257</v>
      </c>
      <c r="H17" s="160">
        <v>16041.08430710898</v>
      </c>
      <c r="I17" s="160">
        <v>16369.665437508511</v>
      </c>
      <c r="J17" s="160">
        <v>16125.098679669831</v>
      </c>
      <c r="K17" s="160">
        <v>16200.024010167259</v>
      </c>
      <c r="L17" s="160">
        <v>16587.26341889286</v>
      </c>
      <c r="M17" s="160">
        <v>15858.906055584712</v>
      </c>
      <c r="N17" s="160">
        <v>15687.055256025767</v>
      </c>
      <c r="O17" s="167">
        <v>15013.204004826059</v>
      </c>
      <c r="P17" s="172">
        <v>14437.700172571949</v>
      </c>
      <c r="Q17" s="179" t="s">
        <v>252</v>
      </c>
      <c r="R17" s="180">
        <v>15906.718872872423</v>
      </c>
      <c r="S17" s="160">
        <v>15417.028610878329</v>
      </c>
      <c r="T17" s="173" t="s">
        <v>253</v>
      </c>
      <c r="U17" s="173" t="s">
        <v>254</v>
      </c>
      <c r="V17" s="173" t="s">
        <v>255</v>
      </c>
      <c r="W17" s="173" t="s">
        <v>256</v>
      </c>
      <c r="X17" s="173" t="s">
        <v>257</v>
      </c>
      <c r="Y17" s="173" t="s">
        <v>258</v>
      </c>
      <c r="Z17" s="173" t="s">
        <v>259</v>
      </c>
      <c r="AA17" s="173" t="s">
        <v>260</v>
      </c>
      <c r="AB17" s="173" t="s">
        <v>261</v>
      </c>
      <c r="AC17" s="173" t="s">
        <v>262</v>
      </c>
      <c r="AD17" s="174" t="s">
        <v>263</v>
      </c>
    </row>
    <row r="18" spans="1:30" s="70" customFormat="1" ht="17.399999999999999" customHeight="1" x14ac:dyDescent="0.2">
      <c r="A18" s="179" t="s">
        <v>264</v>
      </c>
      <c r="B18" s="181">
        <v>31150.763177167126</v>
      </c>
      <c r="C18" s="160">
        <v>31269.06765409232</v>
      </c>
      <c r="D18" s="160">
        <v>32796.213062835828</v>
      </c>
      <c r="E18" s="160">
        <v>31092.044370743042</v>
      </c>
      <c r="F18" s="160">
        <v>31342.876888567509</v>
      </c>
      <c r="G18" s="160">
        <v>30836.227966334052</v>
      </c>
      <c r="H18" s="160">
        <v>28820.194351810977</v>
      </c>
      <c r="I18" s="160">
        <v>30396.118095276081</v>
      </c>
      <c r="J18" s="160">
        <v>30068.628378648329</v>
      </c>
      <c r="K18" s="160">
        <v>29803.732381287351</v>
      </c>
      <c r="L18" s="160">
        <v>29975.021542090526</v>
      </c>
      <c r="M18" s="160">
        <v>29264.258988409601</v>
      </c>
      <c r="N18" s="160">
        <v>29531.803895847101</v>
      </c>
      <c r="O18" s="167">
        <v>28999.670365855789</v>
      </c>
      <c r="P18" s="172">
        <v>28359.774247353642</v>
      </c>
      <c r="Q18" s="179" t="s">
        <v>264</v>
      </c>
      <c r="R18" s="180">
        <v>29808.250489843489</v>
      </c>
      <c r="S18" s="160">
        <v>28932.637136059202</v>
      </c>
      <c r="T18" s="173" t="s">
        <v>265</v>
      </c>
      <c r="U18" s="173" t="s">
        <v>266</v>
      </c>
      <c r="V18" s="173" t="s">
        <v>267</v>
      </c>
      <c r="W18" s="173" t="s">
        <v>268</v>
      </c>
      <c r="X18" s="173" t="s">
        <v>269</v>
      </c>
      <c r="Y18" s="173" t="s">
        <v>270</v>
      </c>
      <c r="Z18" s="173" t="s">
        <v>271</v>
      </c>
      <c r="AA18" s="173" t="s">
        <v>272</v>
      </c>
      <c r="AB18" s="173" t="s">
        <v>273</v>
      </c>
      <c r="AC18" s="173" t="s">
        <v>274</v>
      </c>
      <c r="AD18" s="174" t="s">
        <v>275</v>
      </c>
    </row>
    <row r="19" spans="1:30" s="70" customFormat="1" ht="9.6" customHeight="1" x14ac:dyDescent="0.3">
      <c r="A19" s="182"/>
      <c r="B19" s="183"/>
      <c r="C19" s="184"/>
      <c r="D19" s="66"/>
      <c r="E19" s="66"/>
      <c r="F19" s="66"/>
      <c r="J19" s="66"/>
      <c r="K19" s="66"/>
      <c r="L19" s="66"/>
      <c r="M19" s="66"/>
      <c r="N19" s="66"/>
      <c r="O19" s="66"/>
      <c r="P19" s="185"/>
      <c r="Q19" s="182"/>
      <c r="R19" s="182"/>
      <c r="S19" s="66"/>
      <c r="T19" s="66"/>
      <c r="U19" s="186"/>
      <c r="V19" s="187"/>
      <c r="AD19" s="188"/>
    </row>
    <row r="20" spans="1:30" s="70" customFormat="1" ht="31.2" customHeight="1" x14ac:dyDescent="0.2">
      <c r="A20" s="189" t="s">
        <v>806</v>
      </c>
      <c r="B20" s="190">
        <f>B15/B18</f>
        <v>0.1107751191686495</v>
      </c>
      <c r="C20" s="191">
        <f t="shared" ref="C20:S20" si="5">C15/C18</f>
        <v>0.14153502625060704</v>
      </c>
      <c r="D20" s="191">
        <f t="shared" si="5"/>
        <v>0.14152589677915031</v>
      </c>
      <c r="E20" s="191">
        <f t="shared" si="5"/>
        <v>0.15875973453092557</v>
      </c>
      <c r="F20" s="191">
        <f t="shared" si="5"/>
        <v>0.20073969367750771</v>
      </c>
      <c r="G20" s="191">
        <f t="shared" si="5"/>
        <v>0.22300086765367488</v>
      </c>
      <c r="H20" s="191">
        <f t="shared" si="5"/>
        <v>0.24027963736966082</v>
      </c>
      <c r="I20" s="191">
        <f t="shared" si="5"/>
        <v>0.24640170857262564</v>
      </c>
      <c r="J20" s="191">
        <f t="shared" si="5"/>
        <v>0.29457057451945406</v>
      </c>
      <c r="K20" s="191">
        <f t="shared" si="5"/>
        <v>0.36302138063827888</v>
      </c>
      <c r="L20" s="191">
        <f t="shared" si="5"/>
        <v>0.37527392855922309</v>
      </c>
      <c r="M20" s="191">
        <f t="shared" si="5"/>
        <v>0.4421670267513122</v>
      </c>
      <c r="N20" s="191">
        <f t="shared" si="5"/>
        <v>0.50978646130687433</v>
      </c>
      <c r="O20" s="191">
        <f t="shared" si="5"/>
        <v>0.50980260066015382</v>
      </c>
      <c r="P20" s="192">
        <f t="shared" si="5"/>
        <v>0.61401906352562718</v>
      </c>
      <c r="Q20" s="193" t="s">
        <v>807</v>
      </c>
      <c r="R20" s="190">
        <f t="shared" si="5"/>
        <v>0.59336032244704295</v>
      </c>
      <c r="S20" s="191">
        <f t="shared" si="5"/>
        <v>0.65288953752436452</v>
      </c>
      <c r="T20" s="194"/>
      <c r="U20" s="194"/>
      <c r="V20" s="194"/>
      <c r="W20" s="194"/>
      <c r="X20" s="194"/>
      <c r="Y20" s="194"/>
      <c r="Z20" s="194"/>
      <c r="AA20" s="194"/>
      <c r="AB20" s="194"/>
      <c r="AC20" s="194"/>
      <c r="AD20" s="195"/>
    </row>
    <row r="21" spans="1:30" s="70" customFormat="1" ht="13.2" customHeight="1" x14ac:dyDescent="0.3">
      <c r="A21" s="196" t="s">
        <v>808</v>
      </c>
      <c r="B21" s="184"/>
      <c r="C21" s="184"/>
      <c r="D21" s="64"/>
      <c r="E21" s="64"/>
      <c r="F21" s="64"/>
      <c r="J21" s="64"/>
      <c r="K21" s="64"/>
      <c r="L21" s="64"/>
      <c r="M21" s="64"/>
      <c r="N21" s="64"/>
      <c r="O21" s="64"/>
      <c r="P21" s="64"/>
      <c r="Q21" s="196" t="s">
        <v>808</v>
      </c>
      <c r="R21" s="64"/>
      <c r="S21" s="64"/>
      <c r="T21" s="64"/>
      <c r="U21" s="143"/>
      <c r="V21" s="147"/>
    </row>
    <row r="22" spans="1:30" s="70" customFormat="1" ht="12.6" customHeight="1" x14ac:dyDescent="0.2">
      <c r="A22" s="111" t="s">
        <v>276</v>
      </c>
      <c r="H22" s="160"/>
      <c r="I22" s="160"/>
      <c r="J22" s="160"/>
      <c r="K22" s="160"/>
      <c r="L22" s="160"/>
      <c r="M22" s="160"/>
      <c r="N22" s="160"/>
      <c r="O22" s="160"/>
      <c r="P22" s="160"/>
      <c r="Q22" s="111" t="s">
        <v>276</v>
      </c>
      <c r="R22" s="160"/>
    </row>
    <row r="23" spans="1:30" s="70" customFormat="1" ht="12.6" customHeight="1" x14ac:dyDescent="0.2">
      <c r="A23" s="197" t="s">
        <v>277</v>
      </c>
      <c r="H23" s="160"/>
      <c r="I23" s="160"/>
      <c r="J23" s="160"/>
      <c r="K23" s="160"/>
      <c r="L23" s="160"/>
      <c r="M23" s="160"/>
      <c r="N23" s="160"/>
      <c r="O23" s="160"/>
      <c r="P23" s="160"/>
      <c r="Q23" s="197" t="s">
        <v>277</v>
      </c>
      <c r="R23" s="160"/>
    </row>
    <row r="24" spans="1:30" s="70" customFormat="1" ht="12.6" customHeight="1" x14ac:dyDescent="0.2">
      <c r="A24" s="196" t="s">
        <v>176</v>
      </c>
      <c r="H24" s="160"/>
      <c r="I24" s="160"/>
      <c r="J24" s="160"/>
      <c r="K24" s="160"/>
      <c r="L24" s="160"/>
      <c r="M24" s="160"/>
      <c r="N24" s="160"/>
      <c r="O24" s="160"/>
      <c r="P24" s="160"/>
      <c r="Q24" s="196" t="s">
        <v>176</v>
      </c>
      <c r="R24" s="160"/>
    </row>
    <row r="25" spans="1:30" s="70" customFormat="1" ht="12.6" customHeight="1" x14ac:dyDescent="0.2">
      <c r="A25" s="196"/>
      <c r="H25" s="160"/>
      <c r="I25" s="160"/>
      <c r="J25" s="160"/>
      <c r="K25" s="160"/>
      <c r="L25" s="160"/>
      <c r="M25" s="160"/>
      <c r="N25" s="160"/>
      <c r="O25" s="160"/>
      <c r="P25" s="160"/>
      <c r="Q25" s="196"/>
      <c r="R25" s="160"/>
    </row>
    <row r="26" spans="1:30" s="70" customFormat="1" ht="9" customHeight="1" x14ac:dyDescent="0.2">
      <c r="H26" s="160"/>
      <c r="I26" s="160"/>
      <c r="J26" s="160"/>
      <c r="K26" s="160"/>
      <c r="L26" s="160"/>
      <c r="M26" s="160"/>
      <c r="N26" s="160"/>
      <c r="O26" s="160"/>
      <c r="P26" s="160"/>
      <c r="R26" s="160"/>
    </row>
    <row r="27" spans="1:30" s="70" customFormat="1" ht="12.6" customHeight="1" x14ac:dyDescent="0.2">
      <c r="H27" s="160"/>
      <c r="I27" s="160"/>
      <c r="J27" s="160"/>
      <c r="K27" s="160"/>
      <c r="L27" s="160"/>
      <c r="M27" s="160"/>
      <c r="N27" s="160"/>
      <c r="O27" s="160"/>
      <c r="P27" s="160"/>
      <c r="R27" s="160"/>
    </row>
    <row r="28" spans="1:30" s="70" customFormat="1" ht="12.6" customHeight="1" x14ac:dyDescent="0.2">
      <c r="H28" s="160"/>
      <c r="I28" s="160"/>
      <c r="J28" s="160"/>
      <c r="K28" s="160"/>
      <c r="L28" s="160"/>
      <c r="M28" s="160"/>
      <c r="N28" s="160"/>
      <c r="O28" s="160"/>
      <c r="P28" s="160"/>
      <c r="R28" s="160"/>
    </row>
    <row r="29" spans="1:30" s="70" customFormat="1" ht="12.6" customHeight="1" x14ac:dyDescent="0.2">
      <c r="H29" s="160"/>
      <c r="I29" s="160"/>
      <c r="J29" s="160"/>
      <c r="K29" s="160"/>
      <c r="L29" s="160"/>
      <c r="M29" s="160"/>
      <c r="N29" s="160"/>
      <c r="O29" s="160"/>
      <c r="P29" s="160"/>
      <c r="R29" s="160"/>
    </row>
    <row r="30" spans="1:30" s="70" customFormat="1" ht="12.6" customHeight="1" x14ac:dyDescent="0.2">
      <c r="H30" s="160"/>
      <c r="I30" s="160"/>
      <c r="J30" s="160"/>
      <c r="K30" s="160"/>
      <c r="L30" s="160"/>
      <c r="M30" s="160"/>
      <c r="N30" s="160"/>
      <c r="O30" s="160"/>
      <c r="P30" s="160"/>
      <c r="R30" s="160"/>
    </row>
    <row r="31" spans="1:30" s="70" customFormat="1" ht="12.6" customHeight="1" x14ac:dyDescent="0.2">
      <c r="H31" s="160"/>
      <c r="I31" s="160"/>
      <c r="J31" s="160"/>
      <c r="K31" s="160"/>
      <c r="L31" s="160"/>
      <c r="M31" s="160"/>
      <c r="N31" s="160"/>
      <c r="O31" s="160"/>
      <c r="P31" s="160"/>
      <c r="R31" s="160"/>
    </row>
    <row r="32" spans="1:30" s="70" customFormat="1" ht="12.6" customHeight="1" x14ac:dyDescent="0.2">
      <c r="H32" s="160"/>
      <c r="I32" s="160"/>
      <c r="J32" s="160"/>
      <c r="K32" s="160"/>
      <c r="L32" s="160"/>
      <c r="M32" s="160"/>
      <c r="N32" s="160"/>
      <c r="O32" s="160"/>
      <c r="P32" s="160"/>
      <c r="R32" s="160"/>
    </row>
    <row r="33" spans="7:22" s="70" customFormat="1" ht="12.6" customHeight="1" x14ac:dyDescent="0.2">
      <c r="H33" s="160"/>
      <c r="I33" s="160"/>
      <c r="J33" s="160"/>
      <c r="K33" s="160"/>
      <c r="L33" s="160"/>
      <c r="M33" s="160"/>
      <c r="N33" s="160"/>
      <c r="O33" s="160"/>
      <c r="P33" s="160"/>
      <c r="R33" s="160"/>
    </row>
    <row r="34" spans="7:22" s="70" customFormat="1" ht="9" customHeight="1" x14ac:dyDescent="0.2">
      <c r="H34" s="160"/>
      <c r="I34" s="160"/>
      <c r="J34" s="160"/>
      <c r="K34" s="160"/>
      <c r="L34" s="160"/>
      <c r="M34" s="160"/>
      <c r="N34" s="160"/>
      <c r="O34" s="160"/>
      <c r="P34" s="160"/>
      <c r="R34" s="160"/>
    </row>
    <row r="35" spans="7:22" s="70" customFormat="1" ht="12.6" customHeight="1" x14ac:dyDescent="0.2">
      <c r="H35" s="160"/>
      <c r="I35" s="160"/>
      <c r="J35" s="160"/>
      <c r="K35" s="160"/>
      <c r="L35" s="160"/>
      <c r="M35" s="160"/>
      <c r="N35" s="160"/>
      <c r="O35" s="160"/>
      <c r="P35" s="160"/>
      <c r="R35" s="160"/>
    </row>
    <row r="36" spans="7:22" s="70" customFormat="1" ht="12.6" customHeight="1" x14ac:dyDescent="0.2">
      <c r="H36" s="160"/>
      <c r="I36" s="160"/>
      <c r="J36" s="160"/>
      <c r="K36" s="160"/>
      <c r="L36" s="160"/>
      <c r="M36" s="160"/>
      <c r="N36" s="160"/>
      <c r="O36" s="160"/>
      <c r="P36" s="160"/>
      <c r="R36" s="160"/>
    </row>
    <row r="37" spans="7:22" s="70" customFormat="1" ht="9" customHeight="1" x14ac:dyDescent="0.2">
      <c r="H37" s="160"/>
      <c r="I37" s="160"/>
      <c r="J37" s="160"/>
      <c r="K37" s="160"/>
      <c r="L37" s="160"/>
      <c r="M37" s="160"/>
      <c r="N37" s="160"/>
      <c r="O37" s="160"/>
      <c r="P37" s="160"/>
      <c r="R37" s="160"/>
    </row>
    <row r="38" spans="7:22" s="70" customFormat="1" ht="12.6" customHeight="1" x14ac:dyDescent="0.2">
      <c r="H38" s="160"/>
      <c r="I38" s="160"/>
      <c r="J38" s="160"/>
      <c r="K38" s="160"/>
      <c r="L38" s="160"/>
      <c r="M38" s="160"/>
      <c r="N38" s="160"/>
      <c r="O38" s="160"/>
      <c r="P38" s="160"/>
      <c r="R38" s="160"/>
    </row>
    <row r="39" spans="7:22" s="70" customFormat="1" ht="12.6" customHeight="1" x14ac:dyDescent="0.2">
      <c r="H39" s="160"/>
      <c r="I39" s="160"/>
      <c r="J39" s="160"/>
      <c r="K39" s="160"/>
      <c r="L39" s="160"/>
      <c r="M39" s="160"/>
      <c r="N39" s="160"/>
      <c r="O39" s="160"/>
      <c r="P39" s="160"/>
      <c r="R39" s="160"/>
    </row>
    <row r="40" spans="7:22" s="68" customFormat="1" ht="9" customHeight="1" x14ac:dyDescent="0.3">
      <c r="G40" s="70"/>
      <c r="H40" s="160"/>
      <c r="I40" s="160"/>
      <c r="J40" s="160"/>
      <c r="K40" s="160"/>
      <c r="L40" s="160"/>
      <c r="M40" s="160"/>
      <c r="N40" s="160"/>
      <c r="O40" s="160"/>
      <c r="P40" s="160"/>
      <c r="R40" s="160"/>
      <c r="S40" s="198"/>
      <c r="T40" s="198"/>
      <c r="U40" s="198"/>
      <c r="V40" s="198"/>
    </row>
    <row r="41" spans="7:22" s="70" customFormat="1" ht="12.6" customHeight="1" x14ac:dyDescent="0.3">
      <c r="H41" s="160"/>
      <c r="I41" s="160"/>
      <c r="J41" s="160"/>
      <c r="K41" s="160"/>
      <c r="L41" s="160"/>
      <c r="M41" s="160"/>
      <c r="N41" s="160"/>
      <c r="O41" s="160"/>
      <c r="P41" s="160"/>
      <c r="R41" s="160"/>
      <c r="S41" s="66"/>
      <c r="T41" s="66"/>
      <c r="U41" s="66"/>
      <c r="V41" s="66"/>
    </row>
    <row r="42" spans="7:22" s="70" customFormat="1" ht="12.6" customHeight="1" x14ac:dyDescent="0.3">
      <c r="H42" s="160"/>
      <c r="I42" s="160"/>
      <c r="J42" s="160"/>
      <c r="K42" s="160"/>
      <c r="L42" s="160"/>
      <c r="M42" s="160"/>
      <c r="N42" s="160"/>
      <c r="O42" s="160"/>
      <c r="P42" s="160"/>
      <c r="R42" s="160"/>
      <c r="S42" s="64"/>
      <c r="T42" s="64"/>
      <c r="U42" s="64"/>
      <c r="V42" s="64"/>
    </row>
    <row r="43" spans="7:22" s="70" customFormat="1" ht="9" customHeight="1" x14ac:dyDescent="0.3">
      <c r="H43" s="160"/>
      <c r="I43" s="160"/>
      <c r="J43" s="160"/>
      <c r="K43" s="160"/>
      <c r="L43" s="160"/>
      <c r="M43" s="160"/>
      <c r="N43" s="160"/>
      <c r="O43" s="160"/>
      <c r="P43" s="160"/>
      <c r="R43" s="160"/>
      <c r="S43" s="64"/>
      <c r="T43" s="64"/>
      <c r="U43" s="64"/>
      <c r="V43" s="64"/>
    </row>
    <row r="44" spans="7:22" s="70" customFormat="1" ht="12.6" customHeight="1" x14ac:dyDescent="0.3">
      <c r="G44" s="199"/>
      <c r="H44" s="199"/>
      <c r="I44" s="199"/>
      <c r="J44" s="199"/>
      <c r="K44" s="199"/>
      <c r="L44" s="199"/>
      <c r="M44" s="199"/>
      <c r="N44" s="199"/>
      <c r="O44" s="199"/>
      <c r="P44" s="199"/>
      <c r="R44" s="199"/>
      <c r="S44" s="64"/>
      <c r="T44" s="64"/>
      <c r="U44" s="64"/>
      <c r="V44" s="64"/>
    </row>
    <row r="45" spans="7:22" s="70" customFormat="1" ht="12.6" customHeight="1" x14ac:dyDescent="0.3">
      <c r="G45" s="173"/>
      <c r="H45" s="173"/>
      <c r="I45" s="173"/>
      <c r="J45" s="173"/>
      <c r="K45" s="173"/>
      <c r="L45" s="173"/>
      <c r="M45" s="173"/>
      <c r="N45" s="173"/>
      <c r="O45" s="173"/>
      <c r="P45" s="173"/>
      <c r="R45" s="173"/>
      <c r="S45" s="64"/>
      <c r="T45" s="64"/>
      <c r="U45" s="64"/>
      <c r="V45" s="64"/>
    </row>
    <row r="46" spans="7:22" s="70" customFormat="1" ht="12.6" customHeight="1" x14ac:dyDescent="0.3">
      <c r="G46" s="173"/>
      <c r="H46" s="173"/>
      <c r="I46" s="173"/>
      <c r="J46" s="173"/>
      <c r="K46" s="173"/>
      <c r="L46" s="173"/>
      <c r="M46" s="173"/>
      <c r="N46" s="173"/>
      <c r="O46" s="173"/>
      <c r="P46" s="173"/>
      <c r="R46" s="173"/>
      <c r="S46" s="64"/>
      <c r="T46" s="64"/>
      <c r="U46" s="64"/>
      <c r="V46" s="64"/>
    </row>
    <row r="47" spans="7:22" s="70" customFormat="1" ht="12.6" customHeight="1" x14ac:dyDescent="0.3">
      <c r="G47" s="173"/>
      <c r="H47" s="173"/>
      <c r="I47" s="173"/>
      <c r="J47" s="173"/>
      <c r="K47" s="173"/>
      <c r="L47" s="173"/>
      <c r="M47" s="173"/>
      <c r="N47" s="173"/>
      <c r="O47" s="173"/>
      <c r="P47" s="173"/>
      <c r="R47" s="173"/>
      <c r="S47" s="64"/>
      <c r="T47" s="64"/>
      <c r="U47" s="64"/>
      <c r="V47" s="64"/>
    </row>
    <row r="48" spans="7:22" s="70" customFormat="1" ht="23.7" customHeight="1" x14ac:dyDescent="0.3">
      <c r="G48" s="173"/>
      <c r="H48" s="173"/>
      <c r="I48" s="173"/>
      <c r="J48" s="173"/>
      <c r="K48" s="173"/>
      <c r="L48" s="173"/>
      <c r="M48" s="200"/>
      <c r="N48" s="200"/>
      <c r="O48" s="200"/>
      <c r="P48" s="200"/>
      <c r="Q48" s="200"/>
      <c r="R48" s="200"/>
      <c r="S48" s="200"/>
      <c r="T48" s="200"/>
      <c r="U48" s="64"/>
      <c r="V48" s="64"/>
    </row>
    <row r="49" spans="3:22" s="70" customFormat="1" ht="16.2" customHeight="1" x14ac:dyDescent="0.3">
      <c r="G49" s="173"/>
      <c r="H49" s="173"/>
      <c r="I49" s="173"/>
      <c r="J49" s="173"/>
      <c r="K49" s="173"/>
      <c r="L49" s="173"/>
      <c r="M49" s="200"/>
      <c r="N49" s="200"/>
      <c r="O49" s="200"/>
      <c r="P49" s="200"/>
      <c r="Q49" s="200"/>
      <c r="R49" s="200"/>
      <c r="S49" s="200"/>
      <c r="T49" s="200"/>
      <c r="U49" s="64"/>
      <c r="V49" s="64"/>
    </row>
    <row r="50" spans="3:22" s="70" customFormat="1" ht="12.6" customHeight="1" x14ac:dyDescent="0.3">
      <c r="G50" s="173"/>
      <c r="H50" s="173"/>
      <c r="I50" s="173"/>
      <c r="J50" s="173"/>
      <c r="K50" s="173"/>
      <c r="L50" s="173"/>
      <c r="M50" s="173"/>
      <c r="N50" s="173"/>
      <c r="O50" s="173"/>
      <c r="P50" s="173"/>
      <c r="R50" s="173"/>
      <c r="S50" s="64"/>
      <c r="T50" s="64"/>
      <c r="U50" s="64"/>
      <c r="V50" s="64"/>
    </row>
    <row r="51" spans="3:22" s="70" customFormat="1" ht="9" customHeight="1" x14ac:dyDescent="0.3">
      <c r="G51" s="173"/>
      <c r="H51" s="173"/>
      <c r="I51" s="173"/>
      <c r="J51" s="173"/>
      <c r="K51" s="173"/>
      <c r="L51" s="173"/>
      <c r="M51" s="173"/>
      <c r="N51" s="173"/>
      <c r="O51" s="173"/>
      <c r="P51" s="173"/>
      <c r="R51" s="173"/>
      <c r="S51" s="64"/>
      <c r="T51" s="64"/>
      <c r="U51" s="64"/>
      <c r="V51" s="64"/>
    </row>
    <row r="52" spans="3:22" s="70" customFormat="1" ht="9" customHeight="1" x14ac:dyDescent="0.3">
      <c r="G52" s="173"/>
      <c r="H52" s="173"/>
      <c r="I52" s="173"/>
      <c r="J52" s="173"/>
      <c r="K52" s="173"/>
      <c r="L52" s="173"/>
      <c r="M52" s="173"/>
      <c r="N52" s="173"/>
      <c r="O52" s="173"/>
      <c r="P52" s="173"/>
      <c r="R52" s="173"/>
      <c r="S52" s="64"/>
      <c r="T52" s="64"/>
      <c r="U52" s="64"/>
      <c r="V52" s="64"/>
    </row>
    <row r="53" spans="3:22" s="70" customFormat="1" ht="12.6" customHeight="1" x14ac:dyDescent="0.3">
      <c r="G53" s="199"/>
      <c r="H53" s="199"/>
      <c r="I53" s="199"/>
      <c r="J53" s="199"/>
      <c r="K53" s="199"/>
      <c r="L53" s="199"/>
      <c r="M53" s="199"/>
      <c r="N53" s="199"/>
      <c r="O53" s="199"/>
      <c r="P53" s="199"/>
      <c r="R53" s="199"/>
      <c r="S53" s="64"/>
      <c r="T53" s="64"/>
      <c r="U53" s="64"/>
      <c r="V53" s="64"/>
    </row>
    <row r="54" spans="3:22" s="70" customFormat="1" ht="9" customHeight="1" x14ac:dyDescent="0.3">
      <c r="C54" s="70" t="s">
        <v>787</v>
      </c>
      <c r="G54" s="173"/>
      <c r="H54" s="173"/>
      <c r="I54" s="173"/>
      <c r="J54" s="173"/>
      <c r="K54" s="173"/>
      <c r="L54" s="173"/>
      <c r="M54" s="173"/>
      <c r="N54" s="173"/>
      <c r="O54" s="173"/>
      <c r="P54" s="173"/>
      <c r="R54" s="173"/>
      <c r="S54" s="64"/>
      <c r="T54" s="64"/>
      <c r="U54" s="64"/>
      <c r="V54" s="64"/>
    </row>
    <row r="55" spans="3:22" s="70" customFormat="1" ht="9" customHeight="1" x14ac:dyDescent="0.3">
      <c r="G55" s="173"/>
      <c r="H55" s="173"/>
      <c r="I55" s="173"/>
      <c r="J55" s="173"/>
      <c r="K55" s="173"/>
      <c r="L55" s="173"/>
      <c r="M55" s="173"/>
      <c r="N55" s="173"/>
      <c r="O55" s="173"/>
      <c r="P55" s="173"/>
      <c r="R55" s="173"/>
      <c r="S55" s="64"/>
      <c r="T55" s="64"/>
      <c r="U55" s="64"/>
      <c r="V55" s="64"/>
    </row>
    <row r="56" spans="3:22" s="70" customFormat="1" ht="12.6" customHeight="1" x14ac:dyDescent="0.3">
      <c r="G56" s="173"/>
      <c r="H56" s="173"/>
      <c r="I56" s="173"/>
      <c r="J56" s="173"/>
      <c r="K56" s="173"/>
      <c r="L56" s="173"/>
      <c r="M56" s="173"/>
      <c r="N56" s="173"/>
      <c r="O56" s="173"/>
      <c r="P56" s="173"/>
      <c r="R56" s="173"/>
      <c r="S56" s="64"/>
      <c r="T56" s="64"/>
      <c r="U56" s="64"/>
      <c r="V56" s="64"/>
    </row>
    <row r="57" spans="3:22" ht="12.6" customHeight="1" x14ac:dyDescent="0.3"/>
    <row r="58" spans="3:22" ht="12.6" customHeight="1" x14ac:dyDescent="0.3"/>
    <row r="59" spans="3:22" ht="12.6" customHeight="1" x14ac:dyDescent="0.3"/>
    <row r="60" spans="3:22" ht="12.6" customHeight="1" x14ac:dyDescent="0.3"/>
    <row r="61" spans="3:22" ht="12.6" customHeight="1" x14ac:dyDescent="0.3"/>
    <row r="62" spans="3:22" ht="12" customHeight="1" x14ac:dyDescent="0.3"/>
    <row r="63" spans="3:22" ht="12" customHeight="1" x14ac:dyDescent="0.3"/>
    <row r="64" spans="3:22" ht="12" customHeight="1" x14ac:dyDescent="0.3"/>
    <row r="65" spans="2:32" ht="12" customHeight="1" x14ac:dyDescent="0.3"/>
    <row r="66" spans="2:32" ht="12" customHeight="1" x14ac:dyDescent="0.3"/>
    <row r="67" spans="2:32" ht="12" customHeight="1" x14ac:dyDescent="0.3"/>
    <row r="68" spans="2:32" s="10" customFormat="1" ht="12" customHeight="1" x14ac:dyDescent="0.3">
      <c r="B68" s="64"/>
      <c r="C68" s="64"/>
      <c r="D68" s="64"/>
      <c r="E68" s="64"/>
      <c r="F68" s="64"/>
      <c r="G68" s="64"/>
      <c r="H68" s="64"/>
      <c r="I68" s="64"/>
      <c r="J68" s="64"/>
      <c r="K68" s="64"/>
      <c r="L68" s="64"/>
      <c r="M68" s="64"/>
      <c r="N68" s="64"/>
      <c r="O68" s="64"/>
      <c r="P68" s="64"/>
      <c r="R68" s="64"/>
      <c r="S68" s="64"/>
      <c r="T68" s="64"/>
      <c r="U68" s="64"/>
      <c r="V68" s="64"/>
      <c r="W68" s="64"/>
      <c r="X68" s="64"/>
      <c r="Y68" s="64"/>
      <c r="Z68" s="64"/>
      <c r="AA68" s="64"/>
      <c r="AB68" s="64"/>
      <c r="AC68" s="64"/>
      <c r="AD68" s="64"/>
      <c r="AE68" s="64"/>
      <c r="AF68" s="64"/>
    </row>
    <row r="69" spans="2:32" s="10" customFormat="1" ht="12" customHeight="1" x14ac:dyDescent="0.3">
      <c r="B69" s="64"/>
      <c r="C69" s="64"/>
      <c r="D69" s="64"/>
      <c r="E69" s="64"/>
      <c r="F69" s="64"/>
      <c r="G69" s="64"/>
      <c r="H69" s="64"/>
      <c r="I69" s="64"/>
      <c r="J69" s="64"/>
      <c r="K69" s="64"/>
      <c r="L69" s="64"/>
      <c r="M69" s="64"/>
      <c r="N69" s="64"/>
      <c r="O69" s="64"/>
      <c r="P69" s="64"/>
      <c r="R69" s="64"/>
      <c r="S69" s="64"/>
      <c r="T69" s="64"/>
      <c r="U69" s="64"/>
      <c r="V69" s="64"/>
      <c r="W69" s="64"/>
      <c r="X69" s="64"/>
      <c r="Y69" s="64"/>
      <c r="Z69" s="64"/>
      <c r="AA69" s="64"/>
      <c r="AB69" s="64"/>
      <c r="AC69" s="64"/>
      <c r="AD69" s="64"/>
      <c r="AE69" s="64"/>
      <c r="AF69" s="64"/>
    </row>
    <row r="70" spans="2:32" s="10" customFormat="1" ht="12" customHeight="1" x14ac:dyDescent="0.3">
      <c r="B70" s="64"/>
      <c r="C70" s="64"/>
      <c r="D70" s="64"/>
      <c r="E70" s="64"/>
      <c r="F70" s="64"/>
      <c r="G70" s="64"/>
      <c r="H70" s="64"/>
      <c r="I70" s="64"/>
      <c r="J70" s="64"/>
      <c r="K70" s="64"/>
      <c r="L70" s="64"/>
      <c r="M70" s="64"/>
      <c r="N70" s="64"/>
      <c r="O70" s="64"/>
      <c r="P70" s="64"/>
      <c r="R70" s="64"/>
      <c r="S70" s="64"/>
      <c r="T70" s="64"/>
      <c r="U70" s="64"/>
      <c r="V70" s="64"/>
      <c r="W70" s="64"/>
      <c r="X70" s="64"/>
      <c r="Y70" s="64"/>
      <c r="Z70" s="64"/>
      <c r="AA70" s="64"/>
      <c r="AB70" s="64"/>
      <c r="AC70" s="64"/>
      <c r="AD70" s="64"/>
      <c r="AE70" s="64"/>
      <c r="AF70" s="64"/>
    </row>
    <row r="71" spans="2:32" s="10" customFormat="1" ht="12" customHeight="1" x14ac:dyDescent="0.3">
      <c r="B71" s="64"/>
      <c r="C71" s="64"/>
      <c r="D71" s="64"/>
      <c r="E71" s="64"/>
      <c r="F71" s="64"/>
      <c r="G71" s="64"/>
      <c r="H71" s="64"/>
      <c r="I71" s="64"/>
      <c r="J71" s="64"/>
      <c r="K71" s="64"/>
      <c r="L71" s="64"/>
      <c r="M71" s="64"/>
      <c r="N71" s="64"/>
      <c r="O71" s="64"/>
      <c r="P71" s="64"/>
      <c r="R71" s="64"/>
      <c r="S71" s="64"/>
      <c r="T71" s="64"/>
      <c r="U71" s="64"/>
      <c r="V71" s="64"/>
      <c r="W71" s="64"/>
      <c r="X71" s="64"/>
      <c r="Y71" s="64"/>
      <c r="Z71" s="64"/>
      <c r="AA71" s="64"/>
      <c r="AB71" s="64"/>
      <c r="AC71" s="64"/>
      <c r="AD71" s="64"/>
      <c r="AE71" s="64"/>
      <c r="AF71" s="64"/>
    </row>
    <row r="72" spans="2:32" s="10" customFormat="1" ht="16.350000000000001" customHeight="1" x14ac:dyDescent="0.3">
      <c r="B72" s="64"/>
      <c r="C72" s="64"/>
      <c r="D72" s="64"/>
      <c r="E72" s="64"/>
      <c r="F72" s="64"/>
      <c r="G72" s="64"/>
      <c r="H72" s="64"/>
      <c r="I72" s="64"/>
      <c r="J72" s="64"/>
      <c r="K72" s="64"/>
      <c r="L72" s="64"/>
      <c r="M72" s="64"/>
      <c r="N72" s="64"/>
      <c r="O72" s="64"/>
      <c r="P72" s="64"/>
      <c r="R72" s="64"/>
      <c r="S72" s="64"/>
      <c r="T72" s="64"/>
      <c r="U72" s="64"/>
      <c r="V72" s="64"/>
      <c r="W72" s="64"/>
      <c r="X72" s="64"/>
      <c r="Y72" s="64"/>
      <c r="Z72" s="64"/>
      <c r="AA72" s="64"/>
      <c r="AB72" s="64"/>
      <c r="AC72" s="64"/>
      <c r="AD72" s="64"/>
      <c r="AE72" s="64"/>
      <c r="AF72" s="64"/>
    </row>
  </sheetData>
  <mergeCells count="7">
    <mergeCell ref="A1:P1"/>
    <mergeCell ref="Q1:AD1"/>
    <mergeCell ref="A3:A4"/>
    <mergeCell ref="Q3:Q4"/>
    <mergeCell ref="B4:P4"/>
    <mergeCell ref="R4:S4"/>
    <mergeCell ref="T4:AD4"/>
  </mergeCells>
  <conditionalFormatting sqref="A5:AD20">
    <cfRule type="expression" dxfId="73" priority="1">
      <formula>MOD(ROW(),2)=0</formula>
    </cfRule>
  </conditionalFormatting>
  <hyperlinks>
    <hyperlink ref="AD2" location="Inhalt!A14" display="zurück"/>
    <hyperlink ref="P2" location="Inhalt!A14"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
  <sheetViews>
    <sheetView showGridLines="0" view="pageLayout" topLeftCell="A17" zoomScaleNormal="100" zoomScaleSheetLayoutView="75" workbookViewId="0">
      <selection activeCell="K16" sqref="K16"/>
    </sheetView>
  </sheetViews>
  <sheetFormatPr baseColWidth="10" defaultColWidth="10.44140625" defaultRowHeight="14.4" x14ac:dyDescent="0.3"/>
  <cols>
    <col min="1" max="1" width="11.88671875" style="114" customWidth="1"/>
    <col min="2" max="3" width="11.88671875" customWidth="1"/>
    <col min="4" max="4" width="11.88671875" style="64" customWidth="1"/>
    <col min="5" max="7" width="11.88671875" customWidth="1"/>
    <col min="8" max="14" width="16.88671875" customWidth="1"/>
  </cols>
  <sheetData>
    <row r="1" spans="1:7" ht="29.7" customHeight="1" x14ac:dyDescent="0.3">
      <c r="A1" s="991" t="s">
        <v>278</v>
      </c>
      <c r="B1" s="991"/>
      <c r="C1" s="991"/>
      <c r="D1" s="991"/>
      <c r="E1" s="991"/>
      <c r="F1" s="991"/>
      <c r="G1" s="991"/>
    </row>
    <row r="2" spans="1:7" ht="14.1" customHeight="1" x14ac:dyDescent="0.3">
      <c r="A2" s="65" t="s">
        <v>789</v>
      </c>
      <c r="G2" s="201" t="s">
        <v>156</v>
      </c>
    </row>
    <row r="3" spans="1:7" s="91" customFormat="1" ht="19.2" customHeight="1" x14ac:dyDescent="0.2">
      <c r="A3" s="992" t="s">
        <v>157</v>
      </c>
      <c r="B3" s="997" t="s">
        <v>279</v>
      </c>
      <c r="C3" s="998"/>
      <c r="D3" s="998"/>
      <c r="E3" s="998"/>
      <c r="F3" s="998"/>
      <c r="G3" s="999"/>
    </row>
    <row r="4" spans="1:7" s="91" customFormat="1" ht="19.2" customHeight="1" x14ac:dyDescent="0.2">
      <c r="A4" s="1015"/>
      <c r="B4" s="1017" t="s">
        <v>218</v>
      </c>
      <c r="C4" s="1001"/>
      <c r="D4" s="1001"/>
      <c r="E4" s="1001"/>
      <c r="F4" s="202"/>
      <c r="G4" s="117" t="s">
        <v>219</v>
      </c>
    </row>
    <row r="5" spans="1:7" s="91" customFormat="1" ht="49.8" customHeight="1" x14ac:dyDescent="0.2">
      <c r="A5" s="1015"/>
      <c r="B5" s="117" t="s">
        <v>280</v>
      </c>
      <c r="C5" s="203" t="s">
        <v>281</v>
      </c>
      <c r="D5" s="203" t="s">
        <v>282</v>
      </c>
      <c r="E5" s="204" t="s">
        <v>283</v>
      </c>
      <c r="F5" s="204" t="s">
        <v>284</v>
      </c>
      <c r="G5" s="203" t="s">
        <v>283</v>
      </c>
    </row>
    <row r="6" spans="1:7" s="91" customFormat="1" ht="19.2" customHeight="1" x14ac:dyDescent="0.2">
      <c r="A6" s="1016"/>
      <c r="B6" s="1018" t="s">
        <v>241</v>
      </c>
      <c r="C6" s="1019"/>
      <c r="D6" s="1020"/>
      <c r="E6" s="1003" t="s">
        <v>285</v>
      </c>
      <c r="F6" s="1004"/>
      <c r="G6" s="1005"/>
    </row>
    <row r="7" spans="1:7" ht="17.100000000000001" customHeight="1" x14ac:dyDescent="0.3">
      <c r="A7" s="205"/>
      <c r="B7" s="206"/>
      <c r="C7" s="207"/>
      <c r="D7" s="208"/>
      <c r="E7" s="209"/>
      <c r="F7" s="209"/>
      <c r="G7" s="210"/>
    </row>
    <row r="8" spans="1:7" s="91" customFormat="1" ht="17.100000000000001" customHeight="1" x14ac:dyDescent="0.2">
      <c r="A8" s="79">
        <v>2006</v>
      </c>
      <c r="B8" s="211">
        <v>39189.220041903522</v>
      </c>
      <c r="C8" s="212">
        <v>2665.7580872003982</v>
      </c>
      <c r="D8" s="213">
        <v>154.72263999881122</v>
      </c>
      <c r="E8" s="214">
        <v>6.8928371787529086E-2</v>
      </c>
      <c r="F8" s="214">
        <v>8.1161490837195663E-2</v>
      </c>
      <c r="G8" s="215">
        <v>8.7999999999999995E-2</v>
      </c>
    </row>
    <row r="9" spans="1:7" s="91" customFormat="1" ht="17.100000000000001" hidden="1" customHeight="1" x14ac:dyDescent="0.2">
      <c r="A9" s="79">
        <v>2007</v>
      </c>
      <c r="B9" s="211">
        <v>34071.214174074863</v>
      </c>
      <c r="C9" s="212">
        <v>3175.877535262814</v>
      </c>
      <c r="D9" s="213">
        <v>255.75274630509708</v>
      </c>
      <c r="E9" s="214">
        <v>9.5013560291485041E-2</v>
      </c>
      <c r="F9" s="214">
        <v>0.11216427452460943</v>
      </c>
      <c r="G9" s="215">
        <v>0.108</v>
      </c>
    </row>
    <row r="10" spans="1:7" s="91" customFormat="1" ht="17.100000000000001" hidden="1" customHeight="1" x14ac:dyDescent="0.2">
      <c r="A10" s="79">
        <v>2008</v>
      </c>
      <c r="B10" s="211">
        <v>38206.259738369467</v>
      </c>
      <c r="C10" s="212">
        <v>3425.8491491842169</v>
      </c>
      <c r="D10" s="213">
        <v>412.43321890290656</v>
      </c>
      <c r="E10" s="214">
        <v>9.1230938347308818E-2</v>
      </c>
      <c r="F10" s="214">
        <v>0.10680742640823732</v>
      </c>
      <c r="G10" s="215">
        <v>0.108</v>
      </c>
    </row>
    <row r="11" spans="1:7" s="91" customFormat="1" ht="17.100000000000001" hidden="1" customHeight="1" x14ac:dyDescent="0.2">
      <c r="A11" s="79">
        <v>2009</v>
      </c>
      <c r="B11" s="211">
        <v>37054.391196316647</v>
      </c>
      <c r="C11" s="212">
        <v>3545.7724865101054</v>
      </c>
      <c r="D11" s="213">
        <v>488.89206207636619</v>
      </c>
      <c r="E11" s="214">
        <v>9.7483725666939733E-2</v>
      </c>
      <c r="F11" s="214">
        <v>0.11408081498012539</v>
      </c>
      <c r="G11" s="215">
        <v>0.11700000000000001</v>
      </c>
    </row>
    <row r="12" spans="1:7" s="91" customFormat="1" ht="17.100000000000001" customHeight="1" x14ac:dyDescent="0.2">
      <c r="A12" s="79">
        <v>2010</v>
      </c>
      <c r="B12" s="211">
        <v>40919.689284683111</v>
      </c>
      <c r="C12" s="212">
        <v>4591.0009939880665</v>
      </c>
      <c r="D12" s="213">
        <v>633.94487469331943</v>
      </c>
      <c r="E12" s="214">
        <v>0.11423541137796153</v>
      </c>
      <c r="F12" s="214">
        <v>0.1300533432950777</v>
      </c>
      <c r="G12" s="215">
        <v>0.124</v>
      </c>
    </row>
    <row r="13" spans="1:7" s="91" customFormat="1" ht="17.100000000000001" hidden="1" customHeight="1" x14ac:dyDescent="0.2">
      <c r="A13" s="79">
        <v>2011</v>
      </c>
      <c r="B13" s="211">
        <v>38186.81279351269</v>
      </c>
      <c r="C13" s="212">
        <v>4700.7133957001133</v>
      </c>
      <c r="D13" s="213">
        <v>855.24085060000004</v>
      </c>
      <c r="E13" s="214">
        <v>0.12577257015807541</v>
      </c>
      <c r="F13" s="214">
        <v>0.14436438414684766</v>
      </c>
      <c r="G13" s="215">
        <v>0.13</v>
      </c>
    </row>
    <row r="14" spans="1:7" s="91" customFormat="1" ht="17.100000000000001" hidden="1" customHeight="1" x14ac:dyDescent="0.2">
      <c r="A14" s="79">
        <v>2012</v>
      </c>
      <c r="B14" s="211">
        <v>39119.390457628622</v>
      </c>
      <c r="C14" s="212">
        <v>5491.0404839603443</v>
      </c>
      <c r="D14" s="213">
        <v>1012.1653647980622</v>
      </c>
      <c r="E14" s="214">
        <v>0.14373164141738712</v>
      </c>
      <c r="F14" s="214">
        <v>0.16378091117405907</v>
      </c>
      <c r="G14" s="215">
        <v>0.14199999999999999</v>
      </c>
    </row>
    <row r="15" spans="1:7" s="91" customFormat="1" ht="17.100000000000001" hidden="1" customHeight="1" x14ac:dyDescent="0.2">
      <c r="A15" s="79">
        <v>2013</v>
      </c>
      <c r="B15" s="211">
        <v>41710.016728580311</v>
      </c>
      <c r="C15" s="212">
        <v>5545.6158731659916</v>
      </c>
      <c r="D15" s="213">
        <v>1109.4972162666666</v>
      </c>
      <c r="E15" s="214">
        <v>0.13620188010988896</v>
      </c>
      <c r="F15" s="214">
        <v>0.15678451781088629</v>
      </c>
      <c r="G15" s="215">
        <v>0.14099999999999999</v>
      </c>
    </row>
    <row r="16" spans="1:7" s="91" customFormat="1" ht="17.100000000000001" hidden="1" customHeight="1" x14ac:dyDescent="0.2">
      <c r="A16" s="79">
        <v>2014</v>
      </c>
      <c r="B16" s="211">
        <v>37681.352088535052</v>
      </c>
      <c r="C16" s="212">
        <v>5289.3118583316618</v>
      </c>
      <c r="D16" s="213">
        <v>1169.0124649999996</v>
      </c>
      <c r="E16" s="214">
        <v>0.14421714986760573</v>
      </c>
      <c r="F16" s="214">
        <v>0.16704916760458025</v>
      </c>
      <c r="G16" s="215">
        <v>0.14099999999999999</v>
      </c>
    </row>
    <row r="17" spans="1:7" s="91" customFormat="1" ht="17.100000000000001" customHeight="1" x14ac:dyDescent="0.2">
      <c r="A17" s="79">
        <v>2015</v>
      </c>
      <c r="B17" s="211">
        <v>39393.320137850133</v>
      </c>
      <c r="C17" s="212">
        <v>5651.954113785454</v>
      </c>
      <c r="D17" s="213">
        <v>1195.6379243555555</v>
      </c>
      <c r="E17" s="214">
        <v>0.14787408437678523</v>
      </c>
      <c r="F17" s="214">
        <v>0.17322421753069991</v>
      </c>
      <c r="G17" s="215">
        <v>0.14099999999999999</v>
      </c>
    </row>
    <row r="18" spans="1:7" s="91" customFormat="1" ht="17.100000000000001" customHeight="1" x14ac:dyDescent="0.2">
      <c r="A18" s="79">
        <v>2016</v>
      </c>
      <c r="B18" s="211">
        <v>39975.036636629971</v>
      </c>
      <c r="C18" s="212">
        <v>5559.2756155711586</v>
      </c>
      <c r="D18" s="213">
        <v>1218.0566501444446</v>
      </c>
      <c r="E18" s="214">
        <v>0.14305970615886809</v>
      </c>
      <c r="F18" s="214">
        <v>0.1669663002369238</v>
      </c>
      <c r="G18" s="215">
        <v>0.13700000000000001</v>
      </c>
    </row>
    <row r="19" spans="1:7" s="91" customFormat="1" ht="17.100000000000001" customHeight="1" x14ac:dyDescent="0.2">
      <c r="A19" s="79">
        <v>2017</v>
      </c>
      <c r="B19" s="211">
        <v>41740.856656962962</v>
      </c>
      <c r="C19" s="212">
        <v>5541.2398746278486</v>
      </c>
      <c r="D19" s="213">
        <v>1252.1585256999999</v>
      </c>
      <c r="E19" s="214">
        <v>0.13690444882061212</v>
      </c>
      <c r="F19" s="214">
        <v>0.16307428938606436</v>
      </c>
      <c r="G19" s="215">
        <v>0.13900000000000001</v>
      </c>
    </row>
    <row r="20" spans="1:7" s="91" customFormat="1" ht="17.100000000000001" customHeight="1" x14ac:dyDescent="0.2">
      <c r="A20" s="79">
        <v>2018</v>
      </c>
      <c r="B20" s="211">
        <v>41130.173533793008</v>
      </c>
      <c r="C20" s="212">
        <v>6204.2119494773242</v>
      </c>
      <c r="D20" s="213">
        <v>794.6097299999999</v>
      </c>
      <c r="E20" s="214">
        <v>0.15572843659359042</v>
      </c>
      <c r="F20" s="214">
        <v>0.18221277480133874</v>
      </c>
      <c r="G20" s="215">
        <v>0.15</v>
      </c>
    </row>
    <row r="21" spans="1:7" s="91" customFormat="1" ht="17.100000000000001" customHeight="1" x14ac:dyDescent="0.2">
      <c r="A21" s="79">
        <v>2019</v>
      </c>
      <c r="B21" s="211">
        <v>40417.804096214742</v>
      </c>
      <c r="C21" s="212">
        <v>6352.9927739125515</v>
      </c>
      <c r="D21" s="213">
        <v>725.15688999999998</v>
      </c>
      <c r="E21" s="214">
        <v>0.16278175151246604</v>
      </c>
      <c r="F21" s="214">
        <v>0.19157708435725732</v>
      </c>
      <c r="G21" s="215">
        <v>0.15</v>
      </c>
    </row>
    <row r="22" spans="1:7" s="91" customFormat="1" ht="17.100000000000001" customHeight="1" x14ac:dyDescent="0.2">
      <c r="A22" s="79" t="s">
        <v>164</v>
      </c>
      <c r="B22" s="216"/>
      <c r="C22" s="217"/>
      <c r="D22" s="218"/>
      <c r="E22" s="214">
        <v>0.16950269346517752</v>
      </c>
      <c r="F22" s="214">
        <v>0.20081533739129059</v>
      </c>
      <c r="G22" s="215">
        <v>0.15916666666666665</v>
      </c>
    </row>
    <row r="23" spans="1:7" s="91" customFormat="1" ht="17.100000000000001" hidden="1" customHeight="1" x14ac:dyDescent="0.2">
      <c r="A23" s="79" t="s">
        <v>165</v>
      </c>
      <c r="B23" s="216"/>
      <c r="C23" s="217"/>
      <c r="D23" s="218"/>
      <c r="E23" s="214">
        <v>0.17622363541788899</v>
      </c>
      <c r="F23" s="214">
        <v>0.21005359042532387</v>
      </c>
      <c r="G23" s="215">
        <v>0.16833333333333331</v>
      </c>
    </row>
    <row r="24" spans="1:7" s="91" customFormat="1" ht="17.100000000000001" hidden="1" customHeight="1" x14ac:dyDescent="0.2">
      <c r="A24" s="79" t="s">
        <v>166</v>
      </c>
      <c r="B24" s="216"/>
      <c r="C24" s="217"/>
      <c r="D24" s="218"/>
      <c r="E24" s="214">
        <v>0.18294457737060046</v>
      </c>
      <c r="F24" s="214">
        <v>0.21929184345935715</v>
      </c>
      <c r="G24" s="215">
        <v>0.17749999999999996</v>
      </c>
    </row>
    <row r="25" spans="1:7" s="91" customFormat="1" ht="17.100000000000001" hidden="1" customHeight="1" x14ac:dyDescent="0.2">
      <c r="A25" s="79" t="s">
        <v>167</v>
      </c>
      <c r="B25" s="216"/>
      <c r="C25" s="217"/>
      <c r="D25" s="218"/>
      <c r="E25" s="214">
        <v>0.18966551932331194</v>
      </c>
      <c r="F25" s="214">
        <v>0.22853009649339043</v>
      </c>
      <c r="G25" s="215">
        <v>0.18666666666666662</v>
      </c>
    </row>
    <row r="26" spans="1:7" s="91" customFormat="1" ht="17.100000000000001" hidden="1" customHeight="1" x14ac:dyDescent="0.2">
      <c r="A26" s="79" t="s">
        <v>168</v>
      </c>
      <c r="B26" s="216"/>
      <c r="C26" s="217"/>
      <c r="D26" s="218"/>
      <c r="E26" s="214">
        <v>0.19638646127602341</v>
      </c>
      <c r="F26" s="214">
        <v>0.23776834952742371</v>
      </c>
      <c r="G26" s="215">
        <v>0.19583333333333328</v>
      </c>
    </row>
    <row r="27" spans="1:7" s="91" customFormat="1" ht="17.100000000000001" customHeight="1" x14ac:dyDescent="0.2">
      <c r="A27" s="79" t="s">
        <v>169</v>
      </c>
      <c r="B27" s="216"/>
      <c r="C27" s="217"/>
      <c r="D27" s="218"/>
      <c r="E27" s="214">
        <v>0.20310740322873486</v>
      </c>
      <c r="F27" s="214">
        <v>0.24700660256145696</v>
      </c>
      <c r="G27" s="215">
        <v>0.20499999999999999</v>
      </c>
    </row>
    <row r="28" spans="1:7" s="91" customFormat="1" ht="17.100000000000001" hidden="1" customHeight="1" x14ac:dyDescent="0.2">
      <c r="A28" s="79" t="s">
        <v>170</v>
      </c>
      <c r="B28" s="216"/>
      <c r="C28" s="217"/>
      <c r="D28" s="218"/>
      <c r="E28" s="214">
        <v>0.22816189550980187</v>
      </c>
      <c r="F28" s="214">
        <v>0.27517740466482954</v>
      </c>
      <c r="G28" s="215">
        <v>0.218</v>
      </c>
    </row>
    <row r="29" spans="1:7" s="91" customFormat="1" ht="17.100000000000001" hidden="1" customHeight="1" x14ac:dyDescent="0.2">
      <c r="A29" s="79" t="s">
        <v>171</v>
      </c>
      <c r="B29" s="216"/>
      <c r="C29" s="217"/>
      <c r="D29" s="218"/>
      <c r="E29" s="214">
        <v>0.25321638779086891</v>
      </c>
      <c r="F29" s="214">
        <v>0.30334820676820212</v>
      </c>
      <c r="G29" s="215">
        <v>0.23100000000000001</v>
      </c>
    </row>
    <row r="30" spans="1:7" s="91" customFormat="1" ht="17.100000000000001" hidden="1" customHeight="1" x14ac:dyDescent="0.2">
      <c r="A30" s="79" t="s">
        <v>172</v>
      </c>
      <c r="B30" s="216"/>
      <c r="C30" s="217"/>
      <c r="D30" s="218"/>
      <c r="E30" s="214">
        <v>0.27827088007193596</v>
      </c>
      <c r="F30" s="214">
        <v>0.33151900887157471</v>
      </c>
      <c r="G30" s="215">
        <v>0.24400000000000002</v>
      </c>
    </row>
    <row r="31" spans="1:7" s="91" customFormat="1" ht="17.100000000000001" hidden="1" customHeight="1" x14ac:dyDescent="0.2">
      <c r="A31" s="79" t="s">
        <v>173</v>
      </c>
      <c r="B31" s="216"/>
      <c r="C31" s="217"/>
      <c r="D31" s="218"/>
      <c r="E31" s="214">
        <v>0.303325372353003</v>
      </c>
      <c r="F31" s="214">
        <v>0.35968981097494729</v>
      </c>
      <c r="G31" s="215">
        <v>0.25700000000000001</v>
      </c>
    </row>
    <row r="32" spans="1:7" s="91" customFormat="1" ht="17.100000000000001" customHeight="1" x14ac:dyDescent="0.2">
      <c r="A32" s="80" t="s">
        <v>174</v>
      </c>
      <c r="B32" s="219"/>
      <c r="C32" s="220"/>
      <c r="D32" s="221"/>
      <c r="E32" s="222">
        <v>0.32837986463406998</v>
      </c>
      <c r="F32" s="222" t="s">
        <v>286</v>
      </c>
      <c r="G32" s="223">
        <v>0.27</v>
      </c>
    </row>
    <row r="33" spans="1:7" s="91" customFormat="1" ht="17.7" customHeight="1" x14ac:dyDescent="0.3">
      <c r="A33" s="196" t="s">
        <v>287</v>
      </c>
      <c r="B33"/>
      <c r="C33"/>
      <c r="D33" s="64"/>
      <c r="E33"/>
      <c r="F33"/>
    </row>
    <row r="34" spans="1:7" s="91" customFormat="1" ht="90.6" hidden="1" customHeight="1" x14ac:dyDescent="0.3">
      <c r="A34" s="196"/>
      <c r="B34"/>
      <c r="C34"/>
      <c r="D34" s="64"/>
      <c r="E34"/>
      <c r="F34"/>
    </row>
    <row r="35" spans="1:7" s="91" customFormat="1" ht="32.700000000000003" hidden="1" customHeight="1" x14ac:dyDescent="0.2">
      <c r="A35" s="991" t="str">
        <f>A1</f>
        <v>E.6  Zielszenario für den Anteil der Wärme aus Erneuerbaren Energien bis 2030 auf dem Pfad zu Treibhausgasneutralität bis spätestens 2050</v>
      </c>
      <c r="B35" s="991"/>
      <c r="C35" s="991"/>
      <c r="D35" s="991"/>
      <c r="E35" s="991"/>
      <c r="F35" s="991"/>
      <c r="G35" s="991"/>
    </row>
    <row r="36" spans="1:7" s="91" customFormat="1" ht="14.25" hidden="1" customHeight="1" x14ac:dyDescent="0.3">
      <c r="A36" s="85" t="str">
        <f>A2</f>
        <v>Stand 01.06.2021</v>
      </c>
      <c r="B36" s="224"/>
      <c r="C36" s="224"/>
      <c r="D36" s="66"/>
      <c r="E36" s="224"/>
      <c r="F36" s="224"/>
      <c r="G36" s="138"/>
    </row>
    <row r="37" spans="1:7" s="91" customFormat="1" ht="14.25" customHeight="1" x14ac:dyDescent="0.2">
      <c r="A37" s="112"/>
      <c r="B37" s="112"/>
      <c r="C37" s="112"/>
      <c r="D37" s="112"/>
      <c r="E37" s="112"/>
      <c r="F37" s="112"/>
    </row>
    <row r="38" spans="1:7" s="91" customFormat="1" ht="14.25" customHeight="1" x14ac:dyDescent="0.2">
      <c r="A38" s="112"/>
      <c r="B38" s="112"/>
      <c r="C38" s="112"/>
      <c r="D38" s="112"/>
      <c r="E38" s="112"/>
      <c r="F38" s="112"/>
    </row>
    <row r="39" spans="1:7" s="91" customFormat="1" ht="14.25" customHeight="1" x14ac:dyDescent="0.3">
      <c r="A39" s="114"/>
      <c r="B39"/>
      <c r="C39"/>
      <c r="D39" s="64"/>
      <c r="E39"/>
      <c r="F39"/>
    </row>
    <row r="40" spans="1:7" s="91" customFormat="1" ht="14.25" customHeight="1" x14ac:dyDescent="0.3">
      <c r="A40" s="114"/>
      <c r="B40"/>
      <c r="C40"/>
      <c r="D40" s="64"/>
      <c r="E40"/>
      <c r="F40"/>
    </row>
    <row r="41" spans="1:7" s="91" customFormat="1" ht="14.25" customHeight="1" x14ac:dyDescent="0.3">
      <c r="A41" s="114"/>
      <c r="B41"/>
      <c r="C41"/>
      <c r="D41" s="64"/>
      <c r="E41"/>
      <c r="F41"/>
    </row>
    <row r="42" spans="1:7" s="91" customFormat="1" ht="14.25" customHeight="1" x14ac:dyDescent="0.3">
      <c r="A42" s="114"/>
      <c r="B42"/>
      <c r="C42"/>
      <c r="D42" s="64"/>
      <c r="E42"/>
      <c r="F42"/>
    </row>
    <row r="43" spans="1:7" s="91" customFormat="1" x14ac:dyDescent="0.3">
      <c r="A43" s="114"/>
      <c r="B43"/>
      <c r="C43"/>
      <c r="D43" s="64"/>
      <c r="E43"/>
      <c r="F43"/>
    </row>
    <row r="46" spans="1:7" ht="14.25" customHeight="1" x14ac:dyDescent="0.3"/>
    <row r="47" spans="1:7" ht="14.25" customHeight="1" x14ac:dyDescent="0.3"/>
    <row r="50" spans="1:1" x14ac:dyDescent="0.3">
      <c r="A50"/>
    </row>
    <row r="51" spans="1:1" x14ac:dyDescent="0.3">
      <c r="A51"/>
    </row>
    <row r="52" spans="1:1" x14ac:dyDescent="0.3">
      <c r="A52"/>
    </row>
    <row r="53" spans="1:1" x14ac:dyDescent="0.3">
      <c r="A53"/>
    </row>
    <row r="54" spans="1:1" x14ac:dyDescent="0.3">
      <c r="A54"/>
    </row>
    <row r="55" spans="1:1" x14ac:dyDescent="0.3">
      <c r="A55"/>
    </row>
    <row r="56" spans="1:1" x14ac:dyDescent="0.3">
      <c r="A56"/>
    </row>
    <row r="57" spans="1:1" x14ac:dyDescent="0.3">
      <c r="A57"/>
    </row>
    <row r="58" spans="1:1" x14ac:dyDescent="0.3">
      <c r="A58"/>
    </row>
    <row r="59" spans="1:1" x14ac:dyDescent="0.3">
      <c r="A59"/>
    </row>
    <row r="60" spans="1:1" x14ac:dyDescent="0.3">
      <c r="A60"/>
    </row>
    <row r="61" spans="1:1" x14ac:dyDescent="0.3">
      <c r="A61"/>
    </row>
    <row r="62" spans="1:1" x14ac:dyDescent="0.3">
      <c r="A62"/>
    </row>
    <row r="63" spans="1:1" x14ac:dyDescent="0.3">
      <c r="A63"/>
    </row>
    <row r="64" spans="1:1" x14ac:dyDescent="0.3">
      <c r="A64"/>
    </row>
    <row r="65" spans="1:1" x14ac:dyDescent="0.3">
      <c r="A65"/>
    </row>
    <row r="66" spans="1:1" x14ac:dyDescent="0.3">
      <c r="A66"/>
    </row>
    <row r="67" spans="1:1" x14ac:dyDescent="0.3">
      <c r="A67"/>
    </row>
    <row r="68" spans="1:1" x14ac:dyDescent="0.3">
      <c r="A68"/>
    </row>
    <row r="69" spans="1:1" x14ac:dyDescent="0.3">
      <c r="A69"/>
    </row>
    <row r="70" spans="1:1" x14ac:dyDescent="0.3">
      <c r="A70"/>
    </row>
    <row r="71" spans="1:1" x14ac:dyDescent="0.3">
      <c r="A71"/>
    </row>
    <row r="72" spans="1:1" x14ac:dyDescent="0.3">
      <c r="A72"/>
    </row>
    <row r="74" spans="1:1" x14ac:dyDescent="0.3">
      <c r="A74"/>
    </row>
    <row r="75" spans="1:1" x14ac:dyDescent="0.3">
      <c r="A75"/>
    </row>
    <row r="76" spans="1:1" x14ac:dyDescent="0.3">
      <c r="A76"/>
    </row>
    <row r="77" spans="1:1" x14ac:dyDescent="0.3">
      <c r="A77"/>
    </row>
  </sheetData>
  <mergeCells count="7">
    <mergeCell ref="A35:G35"/>
    <mergeCell ref="A1:G1"/>
    <mergeCell ref="A3:A6"/>
    <mergeCell ref="B3:G3"/>
    <mergeCell ref="B4:E4"/>
    <mergeCell ref="B6:D6"/>
    <mergeCell ref="E6:G6"/>
  </mergeCells>
  <conditionalFormatting sqref="A9:G32">
    <cfRule type="expression" dxfId="72" priority="2">
      <formula>MOD(ROW(),2)=1</formula>
    </cfRule>
  </conditionalFormatting>
  <conditionalFormatting sqref="A7:G8">
    <cfRule type="expression" dxfId="71" priority="1">
      <formula>MOD(ROW(),2)=0</formula>
    </cfRule>
  </conditionalFormatting>
  <hyperlinks>
    <hyperlink ref="G2" location="Inhalt!A16" display="zurück"/>
  </hyperlinks>
  <pageMargins left="0.7" right="0.7" top="0.78740157499999996" bottom="0.78740157499999996" header="0.3" footer="0.3"/>
  <pageSetup paperSize="9" orientation="portrait" r:id="rId1"/>
  <headerFooter>
    <oddHeader xml:space="preserve">&amp;L&amp;"Arial,Standard"&amp;9&amp;K000000Tabellen und Abbildungen zum Energiewende- und Klimaschutzbericht der Landesregierung, Drucksache 19/3063
</oddHeader>
    <oddFooter>&amp;L&amp;"Arial,Standard"&amp;8Ministerium für Energiewende, Landwirtschaft, Umwelt und Digitalisierung Schleswig-Holstein
Statistisches Amt für Hamburg und Schleswig-Holstein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56</vt:i4>
      </vt:variant>
      <vt:variant>
        <vt:lpstr>Benannte Bereiche</vt:lpstr>
      </vt:variant>
      <vt:variant>
        <vt:i4>2</vt:i4>
      </vt:variant>
    </vt:vector>
  </HeadingPairs>
  <TitlesOfParts>
    <vt:vector size="58" baseType="lpstr">
      <vt:lpstr>Titel</vt:lpstr>
      <vt:lpstr>Impressum</vt:lpstr>
      <vt:lpstr>Inhalt</vt:lpstr>
      <vt:lpstr>Quellenverzeichnis</vt:lpstr>
      <vt:lpstr>E.1</vt:lpstr>
      <vt:lpstr>E.2</vt:lpstr>
      <vt:lpstr>E.3</vt:lpstr>
      <vt:lpstr>E.5</vt:lpstr>
      <vt:lpstr>E.6</vt:lpstr>
      <vt:lpstr>E.7</vt:lpstr>
      <vt:lpstr>E.8</vt:lpstr>
      <vt:lpstr>E.9</vt:lpstr>
      <vt:lpstr>E.10</vt:lpstr>
      <vt:lpstr>E.10a</vt:lpstr>
      <vt:lpstr>E.11</vt:lpstr>
      <vt:lpstr>E.12</vt:lpstr>
      <vt:lpstr>M.1</vt:lpstr>
      <vt:lpstr>M.2</vt:lpstr>
      <vt:lpstr>M.3</vt:lpstr>
      <vt:lpstr>M.4</vt:lpstr>
      <vt:lpstr>M.5</vt:lpstr>
      <vt:lpstr>M.6</vt:lpstr>
      <vt:lpstr>M.7</vt:lpstr>
      <vt:lpstr>M.8</vt:lpstr>
      <vt:lpstr>M.9</vt:lpstr>
      <vt:lpstr>M.10</vt:lpstr>
      <vt:lpstr>M.11</vt:lpstr>
      <vt:lpstr>M.12</vt:lpstr>
      <vt:lpstr>M.13</vt:lpstr>
      <vt:lpstr>M.14</vt:lpstr>
      <vt:lpstr>M.15</vt:lpstr>
      <vt:lpstr>M.15a</vt:lpstr>
      <vt:lpstr>M.16</vt:lpstr>
      <vt:lpstr>M.17</vt:lpstr>
      <vt:lpstr>M.18</vt:lpstr>
      <vt:lpstr>M.19</vt:lpstr>
      <vt:lpstr>M.20</vt:lpstr>
      <vt:lpstr>M.21</vt:lpstr>
      <vt:lpstr>M.22</vt:lpstr>
      <vt:lpstr>M.22a</vt:lpstr>
      <vt:lpstr>M.23</vt:lpstr>
      <vt:lpstr>M.24</vt:lpstr>
      <vt:lpstr>M.25</vt:lpstr>
      <vt:lpstr>A.1</vt:lpstr>
      <vt:lpstr>A.2</vt:lpstr>
      <vt:lpstr>A.3</vt:lpstr>
      <vt:lpstr>A.4</vt:lpstr>
      <vt:lpstr>A.5</vt:lpstr>
      <vt:lpstr>A.5a</vt:lpstr>
      <vt:lpstr>A.5b</vt:lpstr>
      <vt:lpstr>A.5c</vt:lpstr>
      <vt:lpstr>A.6</vt:lpstr>
      <vt:lpstr>A.7</vt:lpstr>
      <vt:lpstr>A.8</vt:lpstr>
      <vt:lpstr>A.9</vt:lpstr>
      <vt:lpstr>A.10</vt:lpstr>
      <vt:lpstr>E.8!Druckbereich</vt:lpstr>
      <vt:lpstr>M.4!Druckbereich</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Teunis,Shira-Lee</dc:creator>
  <cp:lastModifiedBy>Teunis,Shira-Lee</cp:lastModifiedBy>
  <cp:lastPrinted>2021-06-10T08:23:37Z</cp:lastPrinted>
  <dcterms:created xsi:type="dcterms:W3CDTF">2021-05-27T11:22:49Z</dcterms:created>
  <dcterms:modified xsi:type="dcterms:W3CDTF">2021-08-25T12:00:44Z</dcterms:modified>
</cp:coreProperties>
</file>